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апрель\"/>
    </mc:Choice>
  </mc:AlternateContent>
  <bookViews>
    <workbookView xWindow="-120" yWindow="-120" windowWidth="29040" windowHeight="158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таб.3'!$D$2:$D$92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таб.4'!$A$1:$U$18</definedName>
    <definedName name="_xlnm.Print_Area" localSheetId="3">'Финансирование таб.3'!$A$1:$AR$90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8" i="13" l="1"/>
  <c r="S68" i="13" s="1"/>
  <c r="R68" i="13"/>
  <c r="T68" i="13"/>
  <c r="U68" i="13"/>
  <c r="V68" i="13" s="1"/>
  <c r="W68" i="13"/>
  <c r="X68" i="13"/>
  <c r="Y68" i="13"/>
  <c r="Z68" i="13"/>
  <c r="AA68" i="13"/>
  <c r="AB68" i="13"/>
  <c r="AC68" i="13"/>
  <c r="AD68" i="13"/>
  <c r="AE68" i="13"/>
  <c r="AF68" i="13"/>
  <c r="AG68" i="13"/>
  <c r="AH68" i="13" s="1"/>
  <c r="AI68" i="13"/>
  <c r="AJ68" i="13"/>
  <c r="AK68" i="13"/>
  <c r="AL68" i="13"/>
  <c r="AM68" i="13"/>
  <c r="AN68" i="13"/>
  <c r="AO68" i="13"/>
  <c r="AP68" i="13"/>
  <c r="AQ68" i="13"/>
  <c r="P68" i="13"/>
  <c r="P69" i="13"/>
  <c r="P70" i="13"/>
  <c r="O68" i="13"/>
  <c r="N68" i="13"/>
  <c r="M68" i="13"/>
  <c r="M69" i="13"/>
  <c r="M70" i="13"/>
  <c r="J68" i="13"/>
  <c r="J69" i="13"/>
  <c r="J70" i="13"/>
  <c r="E69" i="13"/>
  <c r="E68" i="13" l="1"/>
  <c r="T70" i="13"/>
  <c r="Q40" i="13"/>
  <c r="E40" i="13" s="1"/>
  <c r="AO42" i="13"/>
  <c r="K29" i="13" l="1"/>
  <c r="K35" i="13" s="1"/>
  <c r="K33" i="13" s="1"/>
  <c r="E70" i="13" l="1"/>
  <c r="L67" i="13"/>
  <c r="E32" i="13"/>
  <c r="H68" i="13" l="1"/>
  <c r="I68" i="13"/>
  <c r="L68" i="13"/>
  <c r="K68" i="13"/>
  <c r="H14" i="13" l="1"/>
  <c r="I14" i="13"/>
  <c r="J14" i="13" s="1"/>
  <c r="K14" i="13"/>
  <c r="L14" i="13"/>
  <c r="M14" i="13" s="1"/>
  <c r="N14" i="13"/>
  <c r="O14" i="13"/>
  <c r="P14" i="13" s="1"/>
  <c r="Q14" i="13"/>
  <c r="R14" i="13"/>
  <c r="S14" i="13" s="1"/>
  <c r="T14" i="13"/>
  <c r="U14" i="13"/>
  <c r="V14" i="13" s="1"/>
  <c r="W14" i="13"/>
  <c r="X14" i="13"/>
  <c r="Y14" i="13" s="1"/>
  <c r="Z14" i="13"/>
  <c r="AA14" i="13"/>
  <c r="AB14" i="13" s="1"/>
  <c r="AC14" i="13"/>
  <c r="AD14" i="13"/>
  <c r="AE14" i="13" s="1"/>
  <c r="AF14" i="13"/>
  <c r="AG14" i="13"/>
  <c r="AH14" i="13" s="1"/>
  <c r="AI14" i="13"/>
  <c r="AJ14" i="13"/>
  <c r="AK14" i="13" s="1"/>
  <c r="AL14" i="13"/>
  <c r="AM14" i="13"/>
  <c r="AN14" i="13" s="1"/>
  <c r="AO14" i="13"/>
  <c r="AP14" i="13"/>
  <c r="AQ14" i="13" s="1"/>
  <c r="E15" i="13"/>
  <c r="F15" i="13"/>
  <c r="G15" i="13" s="1"/>
  <c r="J15" i="13"/>
  <c r="M15" i="13"/>
  <c r="P15" i="13"/>
  <c r="S15" i="13"/>
  <c r="V15" i="13"/>
  <c r="Y15" i="13"/>
  <c r="AB15" i="13"/>
  <c r="AE15" i="13"/>
  <c r="AH15" i="13"/>
  <c r="AK15" i="13"/>
  <c r="AN15" i="13"/>
  <c r="AQ15" i="13"/>
  <c r="E16" i="13"/>
  <c r="F16" i="13"/>
  <c r="G16" i="13" s="1"/>
  <c r="J16" i="13"/>
  <c r="M16" i="13"/>
  <c r="P16" i="13"/>
  <c r="S16" i="13"/>
  <c r="V16" i="13"/>
  <c r="Y16" i="13"/>
  <c r="AB16" i="13"/>
  <c r="AE16" i="13"/>
  <c r="AH16" i="13"/>
  <c r="AK16" i="13"/>
  <c r="AN16" i="13"/>
  <c r="AQ16" i="13"/>
  <c r="E14" i="13" l="1"/>
  <c r="F14" i="13"/>
  <c r="G14" i="13" s="1"/>
  <c r="H29" i="13"/>
  <c r="H35" i="13" l="1"/>
  <c r="F69" i="13"/>
  <c r="G69" i="13" s="1"/>
  <c r="F70" i="13"/>
  <c r="K66" i="13"/>
  <c r="K72" i="13" s="1"/>
  <c r="L66" i="13"/>
  <c r="L72" i="13" s="1"/>
  <c r="M72" i="13" s="1"/>
  <c r="N66" i="13"/>
  <c r="N72" i="13" s="1"/>
  <c r="O66" i="13"/>
  <c r="Q66" i="13"/>
  <c r="Q72" i="13" s="1"/>
  <c r="R66" i="13"/>
  <c r="R72" i="13" s="1"/>
  <c r="S72" i="13" s="1"/>
  <c r="T66" i="13"/>
  <c r="T72" i="13" s="1"/>
  <c r="U66" i="13"/>
  <c r="U72" i="13" s="1"/>
  <c r="V72" i="13" s="1"/>
  <c r="W66" i="13"/>
  <c r="W72" i="13" s="1"/>
  <c r="X66" i="13"/>
  <c r="X72" i="13" s="1"/>
  <c r="Y72" i="13" s="1"/>
  <c r="Z66" i="13"/>
  <c r="Z72" i="13" s="1"/>
  <c r="AA66" i="13"/>
  <c r="AC66" i="13"/>
  <c r="AC72" i="13" s="1"/>
  <c r="AD66" i="13"/>
  <c r="AD72" i="13" s="1"/>
  <c r="AE72" i="13" s="1"/>
  <c r="AF66" i="13"/>
  <c r="AF72" i="13" s="1"/>
  <c r="AG66" i="13"/>
  <c r="AG72" i="13" s="1"/>
  <c r="AH72" i="13" s="1"/>
  <c r="AI66" i="13"/>
  <c r="AJ66" i="13"/>
  <c r="AJ72" i="13" s="1"/>
  <c r="AK72" i="13" s="1"/>
  <c r="AL66" i="13"/>
  <c r="AL72" i="13" s="1"/>
  <c r="AM66" i="13"/>
  <c r="AO66" i="13"/>
  <c r="AO72" i="13" s="1"/>
  <c r="AP66" i="13"/>
  <c r="AP72" i="13" s="1"/>
  <c r="AQ72" i="13" s="1"/>
  <c r="K67" i="13"/>
  <c r="K73" i="13" s="1"/>
  <c r="L73" i="13"/>
  <c r="N67" i="13"/>
  <c r="O67" i="13"/>
  <c r="O73" i="13" s="1"/>
  <c r="Q67" i="13"/>
  <c r="R67" i="13"/>
  <c r="T67" i="13"/>
  <c r="T73" i="13" s="1"/>
  <c r="U67" i="13"/>
  <c r="V67" i="13" s="1"/>
  <c r="W67" i="13"/>
  <c r="W73" i="13" s="1"/>
  <c r="X67" i="13"/>
  <c r="X73" i="13" s="1"/>
  <c r="Z67" i="13"/>
  <c r="AA67" i="13"/>
  <c r="AA73" i="13" s="1"/>
  <c r="AC67" i="13"/>
  <c r="AD67" i="13"/>
  <c r="AF67" i="13"/>
  <c r="AF73" i="13" s="1"/>
  <c r="AG67" i="13"/>
  <c r="AI67" i="13"/>
  <c r="AI73" i="13" s="1"/>
  <c r="AJ67" i="13"/>
  <c r="AJ73" i="13" s="1"/>
  <c r="AL67" i="13"/>
  <c r="AM67" i="13"/>
  <c r="AM73" i="13" s="1"/>
  <c r="AO67" i="13"/>
  <c r="AP67" i="13"/>
  <c r="I66" i="13"/>
  <c r="I67" i="13"/>
  <c r="H66" i="13"/>
  <c r="H72" i="13" s="1"/>
  <c r="H67" i="13"/>
  <c r="H73" i="13" s="1"/>
  <c r="S69" i="13"/>
  <c r="V69" i="13"/>
  <c r="Y69" i="13"/>
  <c r="AB69" i="13"/>
  <c r="AE69" i="13"/>
  <c r="AH69" i="13"/>
  <c r="AK69" i="13"/>
  <c r="AN69" i="13"/>
  <c r="AQ69" i="13"/>
  <c r="S70" i="13"/>
  <c r="V70" i="13"/>
  <c r="Y70" i="13"/>
  <c r="AB70" i="13"/>
  <c r="AE70" i="13"/>
  <c r="AH70" i="13"/>
  <c r="AK70" i="13"/>
  <c r="AN70" i="13"/>
  <c r="AQ70" i="13"/>
  <c r="K38" i="13"/>
  <c r="K62" i="13" s="1"/>
  <c r="K61" i="13" s="1"/>
  <c r="L38" i="13"/>
  <c r="L62" i="13" s="1"/>
  <c r="M62" i="13" s="1"/>
  <c r="N38" i="13"/>
  <c r="N62" i="13" s="1"/>
  <c r="O38" i="13"/>
  <c r="O62" i="13" s="1"/>
  <c r="P62" i="13" s="1"/>
  <c r="Q38" i="13"/>
  <c r="Q62" i="13" s="1"/>
  <c r="R38" i="13"/>
  <c r="R62" i="13" s="1"/>
  <c r="S62" i="13" s="1"/>
  <c r="T38" i="13"/>
  <c r="T62" i="13" s="1"/>
  <c r="U38" i="13"/>
  <c r="U62" i="13" s="1"/>
  <c r="V62" i="13" s="1"/>
  <c r="W38" i="13"/>
  <c r="W62" i="13" s="1"/>
  <c r="X38" i="13"/>
  <c r="X62" i="13" s="1"/>
  <c r="Y62" i="13" s="1"/>
  <c r="Z38" i="13"/>
  <c r="Z62" i="13" s="1"/>
  <c r="AA38" i="13"/>
  <c r="AA62" i="13" s="1"/>
  <c r="AB62" i="13" s="1"/>
  <c r="AC38" i="13"/>
  <c r="AC62" i="13" s="1"/>
  <c r="AD38" i="13"/>
  <c r="AD62" i="13" s="1"/>
  <c r="AE62" i="13" s="1"/>
  <c r="AF38" i="13"/>
  <c r="AF62" i="13" s="1"/>
  <c r="AG38" i="13"/>
  <c r="AG62" i="13" s="1"/>
  <c r="AH62" i="13" s="1"/>
  <c r="AI38" i="13"/>
  <c r="AI62" i="13" s="1"/>
  <c r="AJ38" i="13"/>
  <c r="AJ62" i="13" s="1"/>
  <c r="AK62" i="13" s="1"/>
  <c r="AL38" i="13"/>
  <c r="AL62" i="13" s="1"/>
  <c r="AM38" i="13"/>
  <c r="AM62" i="13" s="1"/>
  <c r="AN62" i="13" s="1"/>
  <c r="AO38" i="13"/>
  <c r="AO62" i="13" s="1"/>
  <c r="AP38" i="13"/>
  <c r="AP62" i="13" s="1"/>
  <c r="AQ62" i="13" s="1"/>
  <c r="K39" i="13"/>
  <c r="K63" i="13" s="1"/>
  <c r="L39" i="13"/>
  <c r="L63" i="13" s="1"/>
  <c r="N39" i="13"/>
  <c r="N63" i="13" s="1"/>
  <c r="N61" i="13" s="1"/>
  <c r="O39" i="13"/>
  <c r="O63" i="13" s="1"/>
  <c r="Q39" i="13"/>
  <c r="Q63" i="13" s="1"/>
  <c r="R39" i="13"/>
  <c r="R63" i="13" s="1"/>
  <c r="T39" i="13"/>
  <c r="T63" i="13" s="1"/>
  <c r="T61" i="13" s="1"/>
  <c r="U39" i="13"/>
  <c r="U63" i="13" s="1"/>
  <c r="W39" i="13"/>
  <c r="W63" i="13" s="1"/>
  <c r="X39" i="13"/>
  <c r="X63" i="13" s="1"/>
  <c r="Z39" i="13"/>
  <c r="Z63" i="13" s="1"/>
  <c r="Z61" i="13" s="1"/>
  <c r="AA39" i="13"/>
  <c r="AA63" i="13" s="1"/>
  <c r="AC39" i="13"/>
  <c r="AC63" i="13" s="1"/>
  <c r="AD39" i="13"/>
  <c r="AD63" i="13" s="1"/>
  <c r="AF39" i="13"/>
  <c r="AF63" i="13" s="1"/>
  <c r="AF61" i="13" s="1"/>
  <c r="AG39" i="13"/>
  <c r="AG63" i="13" s="1"/>
  <c r="AI39" i="13"/>
  <c r="AI63" i="13" s="1"/>
  <c r="AJ39" i="13"/>
  <c r="AJ63" i="13" s="1"/>
  <c r="AL39" i="13"/>
  <c r="AL63" i="13" s="1"/>
  <c r="AL61" i="13" s="1"/>
  <c r="AM39" i="13"/>
  <c r="AM63" i="13" s="1"/>
  <c r="AO39" i="13"/>
  <c r="AO63" i="13" s="1"/>
  <c r="AP39" i="13"/>
  <c r="AP63" i="13" s="1"/>
  <c r="H38" i="13"/>
  <c r="H62" i="13" s="1"/>
  <c r="I38" i="13"/>
  <c r="I39" i="13"/>
  <c r="I63" i="13" s="1"/>
  <c r="H39" i="13"/>
  <c r="H63" i="13" s="1"/>
  <c r="H58" i="13"/>
  <c r="I58" i="13"/>
  <c r="J58" i="13" s="1"/>
  <c r="K58" i="13"/>
  <c r="L58" i="13"/>
  <c r="M58" i="13" s="1"/>
  <c r="N58" i="13"/>
  <c r="O58" i="13"/>
  <c r="P58" i="13" s="1"/>
  <c r="Q58" i="13"/>
  <c r="R58" i="13"/>
  <c r="S58" i="13" s="1"/>
  <c r="T58" i="13"/>
  <c r="U58" i="13"/>
  <c r="V58" i="13" s="1"/>
  <c r="W58" i="13"/>
  <c r="X58" i="13"/>
  <c r="Y58" i="13" s="1"/>
  <c r="Z58" i="13"/>
  <c r="AA58" i="13"/>
  <c r="AB58" i="13" s="1"/>
  <c r="AC58" i="13"/>
  <c r="AD58" i="13"/>
  <c r="AE58" i="13" s="1"/>
  <c r="AF58" i="13"/>
  <c r="AG58" i="13"/>
  <c r="AH58" i="13" s="1"/>
  <c r="AI58" i="13"/>
  <c r="AJ58" i="13"/>
  <c r="AK58" i="13" s="1"/>
  <c r="AL58" i="13"/>
  <c r="AM58" i="13"/>
  <c r="AN58" i="13" s="1"/>
  <c r="AO58" i="13"/>
  <c r="AP58" i="13"/>
  <c r="AQ58" i="13" s="1"/>
  <c r="E59" i="13"/>
  <c r="F59" i="13"/>
  <c r="G59" i="13" s="1"/>
  <c r="J59" i="13"/>
  <c r="M59" i="13"/>
  <c r="P59" i="13"/>
  <c r="S59" i="13"/>
  <c r="V59" i="13"/>
  <c r="Y59" i="13"/>
  <c r="AB59" i="13"/>
  <c r="AE59" i="13"/>
  <c r="AH59" i="13"/>
  <c r="AK59" i="13"/>
  <c r="AN59" i="13"/>
  <c r="AQ59" i="13"/>
  <c r="E60" i="13"/>
  <c r="F60" i="13"/>
  <c r="G60" i="13" s="1"/>
  <c r="J60" i="13"/>
  <c r="M60" i="13"/>
  <c r="P60" i="13"/>
  <c r="S60" i="13"/>
  <c r="V60" i="13"/>
  <c r="Y60" i="13"/>
  <c r="AB60" i="13"/>
  <c r="AE60" i="13"/>
  <c r="AH60" i="13"/>
  <c r="AK60" i="13"/>
  <c r="AN60" i="13"/>
  <c r="AQ60" i="13"/>
  <c r="E41" i="13"/>
  <c r="E53" i="13"/>
  <c r="H55" i="13"/>
  <c r="I55" i="13"/>
  <c r="J55" i="13" s="1"/>
  <c r="K55" i="13"/>
  <c r="L55" i="13"/>
  <c r="M55" i="13" s="1"/>
  <c r="N55" i="13"/>
  <c r="O55" i="13"/>
  <c r="P55" i="13" s="1"/>
  <c r="Q55" i="13"/>
  <c r="R55" i="13"/>
  <c r="S55" i="13" s="1"/>
  <c r="T55" i="13"/>
  <c r="U55" i="13"/>
  <c r="V55" i="13" s="1"/>
  <c r="W55" i="13"/>
  <c r="X55" i="13"/>
  <c r="Y55" i="13" s="1"/>
  <c r="Z55" i="13"/>
  <c r="AA55" i="13"/>
  <c r="AB55" i="13" s="1"/>
  <c r="AC55" i="13"/>
  <c r="AD55" i="13"/>
  <c r="AE55" i="13" s="1"/>
  <c r="AF55" i="13"/>
  <c r="AG55" i="13"/>
  <c r="AH55" i="13" s="1"/>
  <c r="AI55" i="13"/>
  <c r="AJ55" i="13"/>
  <c r="AK55" i="13" s="1"/>
  <c r="AL55" i="13"/>
  <c r="AM55" i="13"/>
  <c r="AN55" i="13" s="1"/>
  <c r="AO55" i="13"/>
  <c r="AP55" i="13"/>
  <c r="AQ55" i="13" s="1"/>
  <c r="E56" i="13"/>
  <c r="F56" i="13"/>
  <c r="G56" i="13" s="1"/>
  <c r="J56" i="13"/>
  <c r="M56" i="13"/>
  <c r="P56" i="13"/>
  <c r="S56" i="13"/>
  <c r="V56" i="13"/>
  <c r="Y56" i="13"/>
  <c r="AB56" i="13"/>
  <c r="AE56" i="13"/>
  <c r="AH56" i="13"/>
  <c r="AK56" i="13"/>
  <c r="AN56" i="13"/>
  <c r="AQ56" i="13"/>
  <c r="E57" i="13"/>
  <c r="F57" i="13"/>
  <c r="G57" i="13" s="1"/>
  <c r="J57" i="13"/>
  <c r="M57" i="13"/>
  <c r="P57" i="13"/>
  <c r="S57" i="13"/>
  <c r="V57" i="13"/>
  <c r="Y57" i="13"/>
  <c r="AB57" i="13"/>
  <c r="AE57" i="13"/>
  <c r="AH57" i="13"/>
  <c r="AK57" i="13"/>
  <c r="AN57" i="13"/>
  <c r="AQ57" i="13"/>
  <c r="H52" i="13"/>
  <c r="I52" i="13"/>
  <c r="J52" i="13" s="1"/>
  <c r="K52" i="13"/>
  <c r="L52" i="13"/>
  <c r="M52" i="13" s="1"/>
  <c r="N52" i="13"/>
  <c r="O52" i="13"/>
  <c r="P52" i="13" s="1"/>
  <c r="Q52" i="13"/>
  <c r="R52" i="13"/>
  <c r="S52" i="13" s="1"/>
  <c r="T52" i="13"/>
  <c r="U52" i="13"/>
  <c r="V52" i="13" s="1"/>
  <c r="W52" i="13"/>
  <c r="X52" i="13"/>
  <c r="Y52" i="13" s="1"/>
  <c r="Z52" i="13"/>
  <c r="AA52" i="13"/>
  <c r="AB52" i="13" s="1"/>
  <c r="AC52" i="13"/>
  <c r="AD52" i="13"/>
  <c r="AE52" i="13" s="1"/>
  <c r="AF52" i="13"/>
  <c r="AG52" i="13"/>
  <c r="AH52" i="13" s="1"/>
  <c r="AI52" i="13"/>
  <c r="AJ52" i="13"/>
  <c r="AK52" i="13" s="1"/>
  <c r="AL52" i="13"/>
  <c r="AM52" i="13"/>
  <c r="AN52" i="13" s="1"/>
  <c r="AO52" i="13"/>
  <c r="AP52" i="13"/>
  <c r="AQ52" i="13" s="1"/>
  <c r="F53" i="13"/>
  <c r="G53" i="13" s="1"/>
  <c r="J53" i="13"/>
  <c r="M53" i="13"/>
  <c r="P53" i="13"/>
  <c r="S53" i="13"/>
  <c r="V53" i="13"/>
  <c r="Y53" i="13"/>
  <c r="AB53" i="13"/>
  <c r="AE53" i="13"/>
  <c r="AH53" i="13"/>
  <c r="AK53" i="13"/>
  <c r="AN53" i="13"/>
  <c r="AQ53" i="13"/>
  <c r="E54" i="13"/>
  <c r="F54" i="13"/>
  <c r="G54" i="13" s="1"/>
  <c r="J54" i="13"/>
  <c r="M54" i="13"/>
  <c r="P54" i="13"/>
  <c r="S54" i="13"/>
  <c r="V54" i="13"/>
  <c r="Y54" i="13"/>
  <c r="AB54" i="13"/>
  <c r="AE54" i="13"/>
  <c r="AH54" i="13"/>
  <c r="AK54" i="13"/>
  <c r="AN54" i="13"/>
  <c r="AQ54" i="13"/>
  <c r="H49" i="13"/>
  <c r="I49" i="13"/>
  <c r="J49" i="13" s="1"/>
  <c r="K49" i="13"/>
  <c r="L49" i="13"/>
  <c r="N49" i="13"/>
  <c r="O49" i="13"/>
  <c r="Q49" i="13"/>
  <c r="R49" i="13"/>
  <c r="S49" i="13" s="1"/>
  <c r="T49" i="13"/>
  <c r="U49" i="13"/>
  <c r="V49" i="13" s="1"/>
  <c r="W49" i="13"/>
  <c r="X49" i="13"/>
  <c r="Y49" i="13" s="1"/>
  <c r="Z49" i="13"/>
  <c r="AA49" i="13"/>
  <c r="AB49" i="13" s="1"/>
  <c r="AC49" i="13"/>
  <c r="AD49" i="13"/>
  <c r="AE49" i="13" s="1"/>
  <c r="AF49" i="13"/>
  <c r="AG49" i="13"/>
  <c r="AH49" i="13" s="1"/>
  <c r="AI49" i="13"/>
  <c r="AJ49" i="13"/>
  <c r="AK49" i="13" s="1"/>
  <c r="AL49" i="13"/>
  <c r="AM49" i="13"/>
  <c r="AN49" i="13" s="1"/>
  <c r="AO49" i="13"/>
  <c r="AP49" i="13"/>
  <c r="AQ49" i="13" s="1"/>
  <c r="J50" i="13"/>
  <c r="M50" i="13"/>
  <c r="P50" i="13"/>
  <c r="S50" i="13"/>
  <c r="V50" i="13"/>
  <c r="Y50" i="13"/>
  <c r="AB50" i="13"/>
  <c r="AE50" i="13"/>
  <c r="AH50" i="13"/>
  <c r="AK50" i="13"/>
  <c r="AN50" i="13"/>
  <c r="AQ50" i="13"/>
  <c r="J51" i="13"/>
  <c r="M51" i="13"/>
  <c r="P51" i="13"/>
  <c r="S51" i="13"/>
  <c r="V51" i="13"/>
  <c r="Y51" i="13"/>
  <c r="AB51" i="13"/>
  <c r="AE51" i="13"/>
  <c r="AH51" i="13"/>
  <c r="AK51" i="13"/>
  <c r="AN51" i="13"/>
  <c r="AQ51" i="13"/>
  <c r="E50" i="13"/>
  <c r="F50" i="13"/>
  <c r="G50" i="13" s="1"/>
  <c r="F51" i="13"/>
  <c r="E47" i="13"/>
  <c r="F47" i="13"/>
  <c r="G47" i="13" s="1"/>
  <c r="F48" i="13"/>
  <c r="F44" i="13"/>
  <c r="G44" i="13" s="1"/>
  <c r="F45" i="13"/>
  <c r="E44" i="13"/>
  <c r="H46" i="13"/>
  <c r="I46" i="13"/>
  <c r="J46" i="13" s="1"/>
  <c r="K46" i="13"/>
  <c r="L46" i="13"/>
  <c r="M46" i="13" s="1"/>
  <c r="N46" i="13"/>
  <c r="O46" i="13"/>
  <c r="P46" i="13" s="1"/>
  <c r="Q46" i="13"/>
  <c r="R46" i="13"/>
  <c r="S46" i="13" s="1"/>
  <c r="T46" i="13"/>
  <c r="U46" i="13"/>
  <c r="V46" i="13" s="1"/>
  <c r="W46" i="13"/>
  <c r="X46" i="13"/>
  <c r="Y46" i="13" s="1"/>
  <c r="Z46" i="13"/>
  <c r="AA46" i="13"/>
  <c r="AB46" i="13" s="1"/>
  <c r="AC46" i="13"/>
  <c r="AD46" i="13"/>
  <c r="AE46" i="13" s="1"/>
  <c r="AF46" i="13"/>
  <c r="AG46" i="13"/>
  <c r="AH46" i="13" s="1"/>
  <c r="AI46" i="13"/>
  <c r="AJ46" i="13"/>
  <c r="AK46" i="13" s="1"/>
  <c r="AL46" i="13"/>
  <c r="AM46" i="13"/>
  <c r="AN46" i="13" s="1"/>
  <c r="AO46" i="13"/>
  <c r="AP46" i="13"/>
  <c r="AQ46" i="13" s="1"/>
  <c r="J47" i="13"/>
  <c r="M47" i="13"/>
  <c r="P47" i="13"/>
  <c r="S47" i="13"/>
  <c r="V47" i="13"/>
  <c r="Y47" i="13"/>
  <c r="AB47" i="13"/>
  <c r="AE47" i="13"/>
  <c r="AH47" i="13"/>
  <c r="AK47" i="13"/>
  <c r="AN47" i="13"/>
  <c r="AQ47" i="13"/>
  <c r="E48" i="13"/>
  <c r="J48" i="13"/>
  <c r="M48" i="13"/>
  <c r="P48" i="13"/>
  <c r="S48" i="13"/>
  <c r="V48" i="13"/>
  <c r="Y48" i="13"/>
  <c r="AB48" i="13"/>
  <c r="AE48" i="13"/>
  <c r="AH48" i="13"/>
  <c r="AK48" i="13"/>
  <c r="AN48" i="13"/>
  <c r="AQ48" i="13"/>
  <c r="K43" i="13"/>
  <c r="L43" i="13"/>
  <c r="M43" i="13" s="1"/>
  <c r="N43" i="13"/>
  <c r="O43" i="13"/>
  <c r="P43" i="13" s="1"/>
  <c r="Q43" i="13"/>
  <c r="R43" i="13"/>
  <c r="S43" i="13" s="1"/>
  <c r="T43" i="13"/>
  <c r="U43" i="13"/>
  <c r="V43" i="13" s="1"/>
  <c r="W43" i="13"/>
  <c r="X43" i="13"/>
  <c r="Y43" i="13" s="1"/>
  <c r="Z43" i="13"/>
  <c r="AA43" i="13"/>
  <c r="AB43" i="13" s="1"/>
  <c r="AC43" i="13"/>
  <c r="AD43" i="13"/>
  <c r="AE43" i="13" s="1"/>
  <c r="AF43" i="13"/>
  <c r="AG43" i="13"/>
  <c r="AH43" i="13" s="1"/>
  <c r="AI43" i="13"/>
  <c r="AJ43" i="13"/>
  <c r="AK43" i="13" s="1"/>
  <c r="AL43" i="13"/>
  <c r="AM43" i="13"/>
  <c r="AN43" i="13" s="1"/>
  <c r="AO43" i="13"/>
  <c r="AP43" i="13"/>
  <c r="AQ43" i="13" s="1"/>
  <c r="M44" i="13"/>
  <c r="P44" i="13"/>
  <c r="S44" i="13"/>
  <c r="V44" i="13"/>
  <c r="Y44" i="13"/>
  <c r="AB44" i="13"/>
  <c r="AE44" i="13"/>
  <c r="AH44" i="13"/>
  <c r="AK44" i="13"/>
  <c r="AN44" i="13"/>
  <c r="AQ44" i="13"/>
  <c r="M45" i="13"/>
  <c r="P45" i="13"/>
  <c r="S45" i="13"/>
  <c r="V45" i="13"/>
  <c r="Y45" i="13"/>
  <c r="AB45" i="13"/>
  <c r="AE45" i="13"/>
  <c r="AH45" i="13"/>
  <c r="AK45" i="13"/>
  <c r="AN45" i="13"/>
  <c r="AQ45" i="13"/>
  <c r="I43" i="13"/>
  <c r="J43" i="13" s="1"/>
  <c r="H43" i="13"/>
  <c r="F41" i="13"/>
  <c r="G41" i="13" s="1"/>
  <c r="F42" i="13"/>
  <c r="AP40" i="13"/>
  <c r="AQ40" i="13" s="1"/>
  <c r="AO40" i="13"/>
  <c r="AM40" i="13"/>
  <c r="AN40" i="13" s="1"/>
  <c r="AL40" i="13"/>
  <c r="AJ40" i="13"/>
  <c r="AK40" i="13" s="1"/>
  <c r="AI40" i="13"/>
  <c r="AG40" i="13"/>
  <c r="AH40" i="13" s="1"/>
  <c r="AF40" i="13"/>
  <c r="AD40" i="13"/>
  <c r="AE40" i="13" s="1"/>
  <c r="AC40" i="13"/>
  <c r="AA40" i="13"/>
  <c r="AB40" i="13" s="1"/>
  <c r="Z40" i="13"/>
  <c r="X40" i="13"/>
  <c r="Y40" i="13" s="1"/>
  <c r="W40" i="13"/>
  <c r="U40" i="13"/>
  <c r="V40" i="13" s="1"/>
  <c r="T40" i="13"/>
  <c r="V41" i="13"/>
  <c r="Y41" i="13"/>
  <c r="AB41" i="13"/>
  <c r="AE41" i="13"/>
  <c r="AH41" i="13"/>
  <c r="AK41" i="13"/>
  <c r="AN41" i="13"/>
  <c r="V42" i="13"/>
  <c r="Y42" i="13"/>
  <c r="AB42" i="13"/>
  <c r="AE42" i="13"/>
  <c r="AH42" i="13"/>
  <c r="AK42" i="13"/>
  <c r="AN42" i="13"/>
  <c r="R40" i="13"/>
  <c r="S40" i="13" s="1"/>
  <c r="AQ41" i="13"/>
  <c r="AQ42" i="13"/>
  <c r="O40" i="13"/>
  <c r="N40" i="13"/>
  <c r="L40" i="13"/>
  <c r="K40" i="13"/>
  <c r="I40" i="13"/>
  <c r="J40" i="13" s="1"/>
  <c r="H40" i="13"/>
  <c r="M41" i="13"/>
  <c r="P41" i="13"/>
  <c r="S41" i="13"/>
  <c r="M42" i="13"/>
  <c r="P42" i="13"/>
  <c r="S42" i="13"/>
  <c r="J41" i="13"/>
  <c r="J42" i="13"/>
  <c r="J44" i="13"/>
  <c r="J45" i="13"/>
  <c r="E42" i="13"/>
  <c r="F31" i="13"/>
  <c r="G31" i="13" s="1"/>
  <c r="F32" i="13"/>
  <c r="E31" i="13"/>
  <c r="K28" i="13"/>
  <c r="K34" i="13" s="1"/>
  <c r="L28" i="13"/>
  <c r="L34" i="13" s="1"/>
  <c r="M34" i="13" s="1"/>
  <c r="N28" i="13"/>
  <c r="N34" i="13" s="1"/>
  <c r="O28" i="13"/>
  <c r="O34" i="13" s="1"/>
  <c r="P34" i="13" s="1"/>
  <c r="Q28" i="13"/>
  <c r="Q34" i="13" s="1"/>
  <c r="R28" i="13"/>
  <c r="R34" i="13" s="1"/>
  <c r="S34" i="13" s="1"/>
  <c r="T28" i="13"/>
  <c r="T34" i="13" s="1"/>
  <c r="U28" i="13"/>
  <c r="U34" i="13" s="1"/>
  <c r="V34" i="13" s="1"/>
  <c r="W28" i="13"/>
  <c r="W34" i="13" s="1"/>
  <c r="X28" i="13"/>
  <c r="X34" i="13" s="1"/>
  <c r="Y34" i="13" s="1"/>
  <c r="Z28" i="13"/>
  <c r="Z34" i="13" s="1"/>
  <c r="AA28" i="13"/>
  <c r="AA34" i="13" s="1"/>
  <c r="AB34" i="13" s="1"/>
  <c r="AC28" i="13"/>
  <c r="AC34" i="13" s="1"/>
  <c r="AD28" i="13"/>
  <c r="AD34" i="13" s="1"/>
  <c r="AE34" i="13" s="1"/>
  <c r="AF28" i="13"/>
  <c r="AG28" i="13"/>
  <c r="AG34" i="13" s="1"/>
  <c r="AH34" i="13" s="1"/>
  <c r="AI28" i="13"/>
  <c r="AI34" i="13" s="1"/>
  <c r="AJ28" i="13"/>
  <c r="AJ34" i="13" s="1"/>
  <c r="AK34" i="13" s="1"/>
  <c r="AL28" i="13"/>
  <c r="AL34" i="13" s="1"/>
  <c r="AM28" i="13"/>
  <c r="AM34" i="13" s="1"/>
  <c r="AN34" i="13" s="1"/>
  <c r="AO28" i="13"/>
  <c r="AO34" i="13" s="1"/>
  <c r="AP28" i="13"/>
  <c r="AP34" i="13" s="1"/>
  <c r="AQ34" i="13" s="1"/>
  <c r="L29" i="13"/>
  <c r="L35" i="13" s="1"/>
  <c r="N29" i="13"/>
  <c r="N35" i="13" s="1"/>
  <c r="N33" i="13" s="1"/>
  <c r="O29" i="13"/>
  <c r="O35" i="13" s="1"/>
  <c r="Q29" i="13"/>
  <c r="Q35" i="13" s="1"/>
  <c r="Q33" i="13" s="1"/>
  <c r="R29" i="13"/>
  <c r="R35" i="13" s="1"/>
  <c r="T29" i="13"/>
  <c r="T35" i="13" s="1"/>
  <c r="T33" i="13" s="1"/>
  <c r="U29" i="13"/>
  <c r="U35" i="13" s="1"/>
  <c r="W29" i="13"/>
  <c r="W35" i="13" s="1"/>
  <c r="W33" i="13" s="1"/>
  <c r="X29" i="13"/>
  <c r="X35" i="13" s="1"/>
  <c r="Z29" i="13"/>
  <c r="Z35" i="13" s="1"/>
  <c r="Z33" i="13" s="1"/>
  <c r="AA29" i="13"/>
  <c r="AA35" i="13" s="1"/>
  <c r="AC29" i="13"/>
  <c r="AC35" i="13" s="1"/>
  <c r="AC33" i="13" s="1"/>
  <c r="AD29" i="13"/>
  <c r="AD35" i="13" s="1"/>
  <c r="AF29" i="13"/>
  <c r="AF35" i="13" s="1"/>
  <c r="AF33" i="13" s="1"/>
  <c r="AG29" i="13"/>
  <c r="AG35" i="13" s="1"/>
  <c r="AI29" i="13"/>
  <c r="AI35" i="13" s="1"/>
  <c r="AI33" i="13" s="1"/>
  <c r="AJ29" i="13"/>
  <c r="AJ35" i="13" s="1"/>
  <c r="AL29" i="13"/>
  <c r="AL35" i="13" s="1"/>
  <c r="AL33" i="13" s="1"/>
  <c r="AM29" i="13"/>
  <c r="AM35" i="13" s="1"/>
  <c r="AO29" i="13"/>
  <c r="AO35" i="13" s="1"/>
  <c r="AO33" i="13" s="1"/>
  <c r="AP29" i="13"/>
  <c r="AP35" i="13" s="1"/>
  <c r="I29" i="13"/>
  <c r="I35" i="13" s="1"/>
  <c r="I28" i="13"/>
  <c r="H28" i="13"/>
  <c r="H34" i="13" s="1"/>
  <c r="N30" i="13"/>
  <c r="O30" i="13"/>
  <c r="Q30" i="13"/>
  <c r="R30" i="13"/>
  <c r="T30" i="13"/>
  <c r="U30" i="13"/>
  <c r="W30" i="13"/>
  <c r="X30" i="13"/>
  <c r="Z30" i="13"/>
  <c r="AA30" i="13"/>
  <c r="AC30" i="13"/>
  <c r="AD30" i="13"/>
  <c r="AE30" i="13" s="1"/>
  <c r="AF30" i="13"/>
  <c r="AG30" i="13"/>
  <c r="AI30" i="13"/>
  <c r="AJ30" i="13"/>
  <c r="AL30" i="13"/>
  <c r="AM30" i="13"/>
  <c r="AN30" i="13" s="1"/>
  <c r="AO30" i="13"/>
  <c r="AP30" i="13"/>
  <c r="P31" i="13"/>
  <c r="S31" i="13"/>
  <c r="V31" i="13"/>
  <c r="Y31" i="13"/>
  <c r="AB31" i="13"/>
  <c r="AE31" i="13"/>
  <c r="AH31" i="13"/>
  <c r="AK31" i="13"/>
  <c r="AN31" i="13"/>
  <c r="AQ31" i="13"/>
  <c r="P32" i="13"/>
  <c r="S32" i="13"/>
  <c r="V32" i="13"/>
  <c r="Y32" i="13"/>
  <c r="AB32" i="13"/>
  <c r="AE32" i="13"/>
  <c r="AH32" i="13"/>
  <c r="AK32" i="13"/>
  <c r="AN32" i="13"/>
  <c r="AQ32" i="13"/>
  <c r="K30" i="13"/>
  <c r="L30" i="13"/>
  <c r="M31" i="13"/>
  <c r="M32" i="13"/>
  <c r="J31" i="13"/>
  <c r="J32" i="13"/>
  <c r="I30" i="13"/>
  <c r="J30" i="13" s="1"/>
  <c r="H30" i="13"/>
  <c r="S30" i="13" l="1"/>
  <c r="AQ35" i="13"/>
  <c r="AP33" i="13"/>
  <c r="AQ33" i="13" s="1"/>
  <c r="Y35" i="13"/>
  <c r="X33" i="13"/>
  <c r="Y33" i="13" s="1"/>
  <c r="AN35" i="13"/>
  <c r="AM33" i="13"/>
  <c r="AN33" i="13" s="1"/>
  <c r="U33" i="13"/>
  <c r="V33" i="13" s="1"/>
  <c r="V35" i="13"/>
  <c r="W61" i="13"/>
  <c r="AB35" i="13"/>
  <c r="AA33" i="13"/>
  <c r="AB33" i="13" s="1"/>
  <c r="AK35" i="13"/>
  <c r="AJ33" i="13"/>
  <c r="AK33" i="13" s="1"/>
  <c r="S35" i="13"/>
  <c r="R33" i="13"/>
  <c r="S33" i="13" s="1"/>
  <c r="AF11" i="13"/>
  <c r="AF34" i="13"/>
  <c r="AG33" i="13"/>
  <c r="AH33" i="13" s="1"/>
  <c r="AH35" i="13"/>
  <c r="O33" i="13"/>
  <c r="P35" i="13"/>
  <c r="AI61" i="13"/>
  <c r="P33" i="13"/>
  <c r="AE35" i="13"/>
  <c r="AD33" i="13"/>
  <c r="AE33" i="13" s="1"/>
  <c r="L33" i="13"/>
  <c r="M33" i="13" s="1"/>
  <c r="M35" i="13"/>
  <c r="H61" i="13"/>
  <c r="AQ63" i="13"/>
  <c r="AP61" i="13"/>
  <c r="AQ61" i="13" s="1"/>
  <c r="AJ61" i="13"/>
  <c r="AK61" i="13" s="1"/>
  <c r="AK63" i="13"/>
  <c r="AE63" i="13"/>
  <c r="AD61" i="13"/>
  <c r="AE61" i="13" s="1"/>
  <c r="Y63" i="13"/>
  <c r="X61" i="13"/>
  <c r="Y61" i="13" s="1"/>
  <c r="S63" i="13"/>
  <c r="R61" i="13"/>
  <c r="L61" i="13"/>
  <c r="M61" i="13" s="1"/>
  <c r="M63" i="13"/>
  <c r="AO61" i="13"/>
  <c r="AC61" i="13"/>
  <c r="Q61" i="13"/>
  <c r="AC11" i="13"/>
  <c r="K11" i="13"/>
  <c r="AN63" i="13"/>
  <c r="AM61" i="13"/>
  <c r="AN61" i="13" s="1"/>
  <c r="AG61" i="13"/>
  <c r="AH61" i="13" s="1"/>
  <c r="AH63" i="13"/>
  <c r="AB63" i="13"/>
  <c r="AA61" i="13"/>
  <c r="AB61" i="13" s="1"/>
  <c r="U61" i="13"/>
  <c r="V61" i="13" s="1"/>
  <c r="V63" i="13"/>
  <c r="P63" i="13"/>
  <c r="O61" i="13"/>
  <c r="P61" i="13" s="1"/>
  <c r="S39" i="13"/>
  <c r="AN38" i="13"/>
  <c r="V38" i="13"/>
  <c r="AQ39" i="13"/>
  <c r="AE39" i="13"/>
  <c r="AB38" i="13"/>
  <c r="P38" i="13"/>
  <c r="AN39" i="13"/>
  <c r="V39" i="13"/>
  <c r="AK38" i="13"/>
  <c r="Y38" i="13"/>
  <c r="S38" i="13"/>
  <c r="E29" i="13"/>
  <c r="H19" i="13"/>
  <c r="P40" i="13"/>
  <c r="P30" i="13"/>
  <c r="H77" i="13"/>
  <c r="M49" i="13"/>
  <c r="P49" i="13"/>
  <c r="M40" i="13"/>
  <c r="M39" i="13"/>
  <c r="M30" i="13"/>
  <c r="K18" i="13"/>
  <c r="I22" i="13"/>
  <c r="J22" i="13" s="1"/>
  <c r="H18" i="13"/>
  <c r="H11" i="13"/>
  <c r="AC18" i="13"/>
  <c r="H12" i="13"/>
  <c r="AF21" i="13"/>
  <c r="AF18" i="13"/>
  <c r="AF71" i="13"/>
  <c r="T71" i="13"/>
  <c r="H76" i="13"/>
  <c r="H21" i="13"/>
  <c r="AC76" i="13"/>
  <c r="AC21" i="13"/>
  <c r="K76" i="13"/>
  <c r="K21" i="13"/>
  <c r="H22" i="13"/>
  <c r="E34" i="13"/>
  <c r="AQ29" i="13"/>
  <c r="AE29" i="13"/>
  <c r="X27" i="13"/>
  <c r="Y27" i="13" s="1"/>
  <c r="X12" i="13"/>
  <c r="M29" i="13"/>
  <c r="AH28" i="13"/>
  <c r="AG11" i="13"/>
  <c r="AH11" i="13" s="1"/>
  <c r="AO27" i="13"/>
  <c r="AI27" i="13"/>
  <c r="AI12" i="13"/>
  <c r="AC27" i="13"/>
  <c r="W27" i="13"/>
  <c r="W12" i="13"/>
  <c r="Q27" i="13"/>
  <c r="K27" i="13"/>
  <c r="K12" i="13"/>
  <c r="AF76" i="13"/>
  <c r="J28" i="13"/>
  <c r="I34" i="13"/>
  <c r="AN29" i="13"/>
  <c r="AG27" i="13"/>
  <c r="AH27" i="13" s="1"/>
  <c r="AA27" i="13"/>
  <c r="AB27" i="13" s="1"/>
  <c r="AA12" i="13"/>
  <c r="U27" i="13"/>
  <c r="V27" i="13" s="1"/>
  <c r="O27" i="13"/>
  <c r="O12" i="13"/>
  <c r="O10" i="13" s="1"/>
  <c r="AQ28" i="13"/>
  <c r="AP11" i="13"/>
  <c r="AQ11" i="13" s="1"/>
  <c r="AK28" i="13"/>
  <c r="AJ11" i="13"/>
  <c r="AK11" i="13" s="1"/>
  <c r="AE28" i="13"/>
  <c r="Y28" i="13"/>
  <c r="S28" i="13"/>
  <c r="M28" i="13"/>
  <c r="L11" i="13"/>
  <c r="M11" i="13" s="1"/>
  <c r="F67" i="13"/>
  <c r="F25" i="13" s="1"/>
  <c r="AN67" i="13"/>
  <c r="M67" i="13"/>
  <c r="AJ27" i="13"/>
  <c r="AK27" i="13" s="1"/>
  <c r="AJ12" i="13"/>
  <c r="S29" i="13"/>
  <c r="AN28" i="13"/>
  <c r="AB28" i="13"/>
  <c r="V28" i="13"/>
  <c r="P28" i="13"/>
  <c r="AL27" i="13"/>
  <c r="AF27" i="13"/>
  <c r="AF12" i="13"/>
  <c r="AF10" i="13" s="1"/>
  <c r="Z27" i="13"/>
  <c r="T27" i="13"/>
  <c r="T12" i="13"/>
  <c r="N27" i="13"/>
  <c r="AB67" i="13"/>
  <c r="V66" i="13"/>
  <c r="H71" i="13"/>
  <c r="K71" i="13"/>
  <c r="E43" i="13"/>
  <c r="W71" i="13"/>
  <c r="AH38" i="13"/>
  <c r="M66" i="13"/>
  <c r="I37" i="13"/>
  <c r="J37" i="13" s="1"/>
  <c r="P39" i="13"/>
  <c r="AK66" i="13"/>
  <c r="E52" i="13"/>
  <c r="Q37" i="13"/>
  <c r="AE66" i="13"/>
  <c r="F40" i="13"/>
  <c r="AK67" i="13"/>
  <c r="AF65" i="13"/>
  <c r="AG65" i="13"/>
  <c r="AH65" i="13" s="1"/>
  <c r="AG73" i="13"/>
  <c r="AM65" i="13"/>
  <c r="AN65" i="13" s="1"/>
  <c r="AM72" i="13"/>
  <c r="AN72" i="13" s="1"/>
  <c r="E55" i="13"/>
  <c r="AH39" i="13"/>
  <c r="Y39" i="13"/>
  <c r="AQ38" i="13"/>
  <c r="T37" i="13"/>
  <c r="T76" i="13"/>
  <c r="J66" i="13"/>
  <c r="I72" i="13"/>
  <c r="J72" i="13" s="1"/>
  <c r="AJ71" i="13"/>
  <c r="AK71" i="13" s="1"/>
  <c r="AK73" i="13"/>
  <c r="AB73" i="13"/>
  <c r="S67" i="13"/>
  <c r="R73" i="13"/>
  <c r="AQ66" i="13"/>
  <c r="AH66" i="13"/>
  <c r="Y66" i="13"/>
  <c r="X65" i="13"/>
  <c r="Y65" i="13" s="1"/>
  <c r="X71" i="13"/>
  <c r="Y71" i="13" s="1"/>
  <c r="Y73" i="13"/>
  <c r="AI65" i="13"/>
  <c r="AI72" i="13"/>
  <c r="E72" i="13" s="1"/>
  <c r="E46" i="13"/>
  <c r="AK39" i="13"/>
  <c r="AB39" i="13"/>
  <c r="W37" i="13"/>
  <c r="N37" i="13"/>
  <c r="H65" i="13"/>
  <c r="AN73" i="13"/>
  <c r="AE67" i="13"/>
  <c r="AD73" i="13"/>
  <c r="O65" i="13"/>
  <c r="O72" i="13"/>
  <c r="P72" i="13" s="1"/>
  <c r="L65" i="13"/>
  <c r="AD37" i="13"/>
  <c r="AE37" i="13" s="1"/>
  <c r="E49" i="13"/>
  <c r="AO37" i="13"/>
  <c r="AI37" i="13"/>
  <c r="AE38" i="13"/>
  <c r="Z37" i="13"/>
  <c r="R37" i="13"/>
  <c r="M38" i="13"/>
  <c r="I62" i="13"/>
  <c r="J62" i="13" s="1"/>
  <c r="AQ67" i="13"/>
  <c r="AP73" i="13"/>
  <c r="AH67" i="13"/>
  <c r="Y67" i="13"/>
  <c r="U65" i="13"/>
  <c r="V65" i="13" s="1"/>
  <c r="U73" i="13"/>
  <c r="P67" i="13"/>
  <c r="M73" i="13"/>
  <c r="L71" i="13"/>
  <c r="AA65" i="13"/>
  <c r="AB65" i="13" s="1"/>
  <c r="AA72" i="13"/>
  <c r="AB72" i="13" s="1"/>
  <c r="S66" i="13"/>
  <c r="AJ65" i="13"/>
  <c r="AK65" i="13" s="1"/>
  <c r="E66" i="13"/>
  <c r="E24" i="13" s="1"/>
  <c r="F66" i="13"/>
  <c r="AO65" i="13"/>
  <c r="AO73" i="13"/>
  <c r="AO71" i="13" s="1"/>
  <c r="AL65" i="13"/>
  <c r="AL73" i="13"/>
  <c r="AL71" i="13" s="1"/>
  <c r="AC65" i="13"/>
  <c r="AC73" i="13"/>
  <c r="AC71" i="13" s="1"/>
  <c r="Z65" i="13"/>
  <c r="Z73" i="13"/>
  <c r="Z71" i="13" s="1"/>
  <c r="W65" i="13"/>
  <c r="T65" i="13"/>
  <c r="Q65" i="13"/>
  <c r="Q73" i="13"/>
  <c r="Q71" i="13" s="1"/>
  <c r="N65" i="13"/>
  <c r="N73" i="13"/>
  <c r="N71" i="13" s="1"/>
  <c r="K65" i="13"/>
  <c r="G70" i="13"/>
  <c r="I65" i="13"/>
  <c r="J67" i="13"/>
  <c r="I73" i="13"/>
  <c r="I77" i="13" s="1"/>
  <c r="E67" i="13"/>
  <c r="E25" i="13" s="1"/>
  <c r="F68" i="13"/>
  <c r="AP65" i="13"/>
  <c r="AQ65" i="13" s="1"/>
  <c r="AD65" i="13"/>
  <c r="AE65" i="13" s="1"/>
  <c r="R65" i="13"/>
  <c r="S65" i="13" s="1"/>
  <c r="AN66" i="13"/>
  <c r="AB66" i="13"/>
  <c r="P66" i="13"/>
  <c r="AJ37" i="13"/>
  <c r="AK37" i="13" s="1"/>
  <c r="L37" i="13"/>
  <c r="F46" i="13"/>
  <c r="G46" i="13" s="1"/>
  <c r="AF37" i="13"/>
  <c r="AO76" i="13"/>
  <c r="W21" i="13"/>
  <c r="N76" i="13"/>
  <c r="E63" i="13"/>
  <c r="F43" i="13"/>
  <c r="F55" i="13"/>
  <c r="G55" i="13" s="1"/>
  <c r="F58" i="13"/>
  <c r="G58" i="13" s="1"/>
  <c r="J39" i="13"/>
  <c r="AL37" i="13"/>
  <c r="U37" i="13"/>
  <c r="V37" i="13" s="1"/>
  <c r="X37" i="13"/>
  <c r="Y37" i="13" s="1"/>
  <c r="Z21" i="13"/>
  <c r="F49" i="13"/>
  <c r="F52" i="13"/>
  <c r="G52" i="13" s="1"/>
  <c r="AP37" i="13"/>
  <c r="AQ37" i="13" s="1"/>
  <c r="AG37" i="13"/>
  <c r="AH37" i="13" s="1"/>
  <c r="AC37" i="13"/>
  <c r="E38" i="13"/>
  <c r="AL76" i="13"/>
  <c r="Q76" i="13"/>
  <c r="F39" i="13"/>
  <c r="AM37" i="13"/>
  <c r="AN37" i="13" s="1"/>
  <c r="AA37" i="13"/>
  <c r="AB37" i="13" s="1"/>
  <c r="O37" i="13"/>
  <c r="K37" i="13"/>
  <c r="F38" i="13"/>
  <c r="G38" i="13" s="1"/>
  <c r="E39" i="13"/>
  <c r="H37" i="13"/>
  <c r="J38" i="13"/>
  <c r="E58" i="13"/>
  <c r="F29" i="13"/>
  <c r="AH29" i="13"/>
  <c r="Y29" i="13"/>
  <c r="AK29" i="13"/>
  <c r="AB29" i="13"/>
  <c r="J29" i="13"/>
  <c r="E28" i="13"/>
  <c r="P29" i="13"/>
  <c r="AM27" i="13"/>
  <c r="AN27" i="13" s="1"/>
  <c r="G48" i="13"/>
  <c r="L27" i="13"/>
  <c r="F28" i="13"/>
  <c r="G28" i="13" s="1"/>
  <c r="V30" i="13"/>
  <c r="V29" i="13"/>
  <c r="AP27" i="13"/>
  <c r="AQ27" i="13" s="1"/>
  <c r="AD27" i="13"/>
  <c r="AE27" i="13" s="1"/>
  <c r="R27" i="13"/>
  <c r="S27" i="13" s="1"/>
  <c r="AQ30" i="13"/>
  <c r="AK30" i="13"/>
  <c r="AH30" i="13"/>
  <c r="AB30" i="13"/>
  <c r="Y30" i="13"/>
  <c r="S37" i="13" l="1"/>
  <c r="S61" i="13"/>
  <c r="AI11" i="13"/>
  <c r="K10" i="13"/>
  <c r="I61" i="13"/>
  <c r="E37" i="13"/>
  <c r="X11" i="13"/>
  <c r="Y11" i="13" s="1"/>
  <c r="AI10" i="13"/>
  <c r="AM12" i="13"/>
  <c r="O11" i="13"/>
  <c r="P11" i="13" s="1"/>
  <c r="AA11" i="13"/>
  <c r="AB11" i="13" s="1"/>
  <c r="R12" i="13"/>
  <c r="X10" i="13"/>
  <c r="Y10" i="13" s="1"/>
  <c r="Y12" i="13"/>
  <c r="AP12" i="13"/>
  <c r="AL11" i="13"/>
  <c r="N11" i="13"/>
  <c r="AB12" i="13"/>
  <c r="AA10" i="13"/>
  <c r="AB10" i="13" s="1"/>
  <c r="R11" i="13"/>
  <c r="S11" i="13" s="1"/>
  <c r="AD11" i="13"/>
  <c r="AE11" i="13" s="1"/>
  <c r="U12" i="13"/>
  <c r="AG12" i="13"/>
  <c r="Q11" i="13"/>
  <c r="T11" i="13"/>
  <c r="T10" i="13" s="1"/>
  <c r="N12" i="13"/>
  <c r="P12" i="13" s="1"/>
  <c r="Z12" i="13"/>
  <c r="AL12" i="13"/>
  <c r="U11" i="13"/>
  <c r="V11" i="13" s="1"/>
  <c r="AM11" i="13"/>
  <c r="AN11" i="13" s="1"/>
  <c r="AJ10" i="13"/>
  <c r="AK10" i="13" s="1"/>
  <c r="AK12" i="13"/>
  <c r="Q12" i="13"/>
  <c r="AC12" i="13"/>
  <c r="AC10" i="13" s="1"/>
  <c r="AO12" i="13"/>
  <c r="L12" i="13"/>
  <c r="AD12" i="13"/>
  <c r="W11" i="13"/>
  <c r="W10" i="13" s="1"/>
  <c r="Z11" i="13"/>
  <c r="Z10" i="13" s="1"/>
  <c r="AO11" i="13"/>
  <c r="P37" i="13"/>
  <c r="G68" i="13"/>
  <c r="AI76" i="13"/>
  <c r="M37" i="13"/>
  <c r="AI71" i="13"/>
  <c r="E71" i="13" s="1"/>
  <c r="AO18" i="13"/>
  <c r="M71" i="13"/>
  <c r="P27" i="13"/>
  <c r="H75" i="13"/>
  <c r="P73" i="13"/>
  <c r="P65" i="13"/>
  <c r="M65" i="13"/>
  <c r="G39" i="13"/>
  <c r="M27" i="13"/>
  <c r="W18" i="13"/>
  <c r="I18" i="13"/>
  <c r="I11" i="13"/>
  <c r="N22" i="13"/>
  <c r="N19" i="13"/>
  <c r="U18" i="13"/>
  <c r="AO22" i="13"/>
  <c r="AO19" i="13"/>
  <c r="N18" i="13"/>
  <c r="I12" i="13"/>
  <c r="AD18" i="13"/>
  <c r="AD19" i="13"/>
  <c r="AE19" i="13" s="1"/>
  <c r="AP21" i="13"/>
  <c r="AQ21" i="13" s="1"/>
  <c r="AP18" i="13"/>
  <c r="L21" i="13"/>
  <c r="M21" i="13" s="1"/>
  <c r="L18" i="13"/>
  <c r="O22" i="13"/>
  <c r="O19" i="13"/>
  <c r="AI18" i="13"/>
  <c r="I19" i="13"/>
  <c r="O18" i="13"/>
  <c r="T22" i="13"/>
  <c r="T19" i="13"/>
  <c r="AA18" i="13"/>
  <c r="K22" i="13"/>
  <c r="K20" i="13" s="1"/>
  <c r="K19" i="13"/>
  <c r="K17" i="13" s="1"/>
  <c r="AG21" i="13"/>
  <c r="AH21" i="13" s="1"/>
  <c r="AG18" i="13"/>
  <c r="AL22" i="13"/>
  <c r="AL19" i="13"/>
  <c r="AJ18" i="13"/>
  <c r="R18" i="13"/>
  <c r="U19" i="13"/>
  <c r="V19" i="13" s="1"/>
  <c r="Z18" i="13"/>
  <c r="AG22" i="13"/>
  <c r="AH22" i="13" s="1"/>
  <c r="AG19" i="13"/>
  <c r="AH19" i="13" s="1"/>
  <c r="AP19" i="13"/>
  <c r="AQ19" i="13" s="1"/>
  <c r="Z22" i="13"/>
  <c r="Z20" i="13" s="1"/>
  <c r="Z19" i="13"/>
  <c r="AM18" i="13"/>
  <c r="Q22" i="13"/>
  <c r="Q19" i="13"/>
  <c r="L19" i="13"/>
  <c r="AJ22" i="13"/>
  <c r="AK22" i="13" s="1"/>
  <c r="AJ19" i="13"/>
  <c r="AK19" i="13" s="1"/>
  <c r="AM19" i="13"/>
  <c r="AN19" i="13" s="1"/>
  <c r="Q18" i="13"/>
  <c r="AM71" i="13"/>
  <c r="AN71" i="13" s="1"/>
  <c r="X18" i="13"/>
  <c r="AA22" i="13"/>
  <c r="AB22" i="13" s="1"/>
  <c r="AA19" i="13"/>
  <c r="AB19" i="13" s="1"/>
  <c r="T18" i="13"/>
  <c r="AC22" i="13"/>
  <c r="AC20" i="13" s="1"/>
  <c r="AC19" i="13"/>
  <c r="AC17" i="13" s="1"/>
  <c r="AI22" i="13"/>
  <c r="AI19" i="13"/>
  <c r="AF22" i="13"/>
  <c r="AF20" i="13" s="1"/>
  <c r="AF19" i="13"/>
  <c r="AF17" i="13" s="1"/>
  <c r="R19" i="13"/>
  <c r="W22" i="13"/>
  <c r="W20" i="13" s="1"/>
  <c r="W19" i="13"/>
  <c r="X22" i="13"/>
  <c r="Y22" i="13" s="1"/>
  <c r="X19" i="13"/>
  <c r="Y19" i="13" s="1"/>
  <c r="AL18" i="13"/>
  <c r="H10" i="13"/>
  <c r="H17" i="13"/>
  <c r="AO21" i="13"/>
  <c r="AM21" i="13"/>
  <c r="AN21" i="13" s="1"/>
  <c r="X21" i="13"/>
  <c r="AJ21" i="13"/>
  <c r="N21" i="13"/>
  <c r="AP22" i="13"/>
  <c r="AQ22" i="13" s="1"/>
  <c r="T21" i="13"/>
  <c r="Z76" i="13"/>
  <c r="O21" i="13"/>
  <c r="AA21" i="13"/>
  <c r="R22" i="13"/>
  <c r="S22" i="13" s="1"/>
  <c r="L22" i="13"/>
  <c r="AD22" i="13"/>
  <c r="AE22" i="13" s="1"/>
  <c r="AM22" i="13"/>
  <c r="AN22" i="13" s="1"/>
  <c r="W76" i="13"/>
  <c r="R21" i="13"/>
  <c r="AD21" i="13"/>
  <c r="U22" i="13"/>
  <c r="V22" i="13" s="1"/>
  <c r="I21" i="13"/>
  <c r="Q21" i="13"/>
  <c r="AI21" i="13"/>
  <c r="AL21" i="13"/>
  <c r="G66" i="13"/>
  <c r="F24" i="13"/>
  <c r="U21" i="13"/>
  <c r="H20" i="13"/>
  <c r="J77" i="13"/>
  <c r="Z77" i="13"/>
  <c r="AL77" i="13"/>
  <c r="AL75" i="13" s="1"/>
  <c r="AD76" i="13"/>
  <c r="AP76" i="13"/>
  <c r="AG77" i="13"/>
  <c r="AH77" i="13" s="1"/>
  <c r="I76" i="13"/>
  <c r="J34" i="13"/>
  <c r="L77" i="13"/>
  <c r="U76" i="13"/>
  <c r="AM76" i="13"/>
  <c r="AJ77" i="13"/>
  <c r="AK77" i="13" s="1"/>
  <c r="Q77" i="13"/>
  <c r="Q75" i="13" s="1"/>
  <c r="AC77" i="13"/>
  <c r="AC75" i="13" s="1"/>
  <c r="AO77" i="13"/>
  <c r="AO75" i="13" s="1"/>
  <c r="T77" i="13"/>
  <c r="T75" i="13" s="1"/>
  <c r="AF77" i="13"/>
  <c r="AF75" i="13" s="1"/>
  <c r="L76" i="13"/>
  <c r="F34" i="13"/>
  <c r="G34" i="13" s="1"/>
  <c r="X76" i="13"/>
  <c r="AJ76" i="13"/>
  <c r="O77" i="13"/>
  <c r="AA77" i="13"/>
  <c r="AB77" i="13" s="1"/>
  <c r="AM77" i="13"/>
  <c r="AN77" i="13" s="1"/>
  <c r="AG76" i="13"/>
  <c r="X77" i="13"/>
  <c r="Y77" i="13" s="1"/>
  <c r="AP77" i="13"/>
  <c r="AQ77" i="13" s="1"/>
  <c r="N77" i="13"/>
  <c r="N75" i="13" s="1"/>
  <c r="R76" i="13"/>
  <c r="U77" i="13"/>
  <c r="V77" i="13" s="1"/>
  <c r="AD77" i="13"/>
  <c r="AE77" i="13" s="1"/>
  <c r="G67" i="13"/>
  <c r="O76" i="13"/>
  <c r="AA76" i="13"/>
  <c r="R77" i="13"/>
  <c r="K77" i="13"/>
  <c r="W77" i="13"/>
  <c r="AI77" i="13"/>
  <c r="AG71" i="13"/>
  <c r="AH71" i="13" s="1"/>
  <c r="AH73" i="13"/>
  <c r="U71" i="13"/>
  <c r="V71" i="13" s="1"/>
  <c r="V73" i="13"/>
  <c r="AQ73" i="13"/>
  <c r="AP71" i="13"/>
  <c r="AQ71" i="13" s="1"/>
  <c r="S73" i="13"/>
  <c r="R71" i="13"/>
  <c r="S71" i="13" s="1"/>
  <c r="AE73" i="13"/>
  <c r="AD71" i="13"/>
  <c r="AE71" i="13" s="1"/>
  <c r="AA71" i="13"/>
  <c r="AB71" i="13" s="1"/>
  <c r="F72" i="13"/>
  <c r="F65" i="13"/>
  <c r="O71" i="13"/>
  <c r="P71" i="13" s="1"/>
  <c r="E65" i="13"/>
  <c r="E73" i="13"/>
  <c r="I71" i="13"/>
  <c r="F73" i="13"/>
  <c r="F62" i="13"/>
  <c r="F63" i="13"/>
  <c r="F37" i="13"/>
  <c r="G32" i="13"/>
  <c r="F30" i="13"/>
  <c r="E30" i="13"/>
  <c r="S77" i="13" l="1"/>
  <c r="S19" i="13"/>
  <c r="AI20" i="13"/>
  <c r="E11" i="13"/>
  <c r="AL10" i="13"/>
  <c r="E76" i="13"/>
  <c r="X20" i="13"/>
  <c r="Y20" i="13" s="1"/>
  <c r="AG10" i="13"/>
  <c r="AH10" i="13" s="1"/>
  <c r="AH12" i="13"/>
  <c r="S12" i="13"/>
  <c r="R10" i="13"/>
  <c r="AN12" i="13"/>
  <c r="AM10" i="13"/>
  <c r="AN10" i="13" s="1"/>
  <c r="AO17" i="13"/>
  <c r="AE12" i="13"/>
  <c r="AD10" i="13"/>
  <c r="AE10" i="13" s="1"/>
  <c r="U10" i="13"/>
  <c r="V10" i="13" s="1"/>
  <c r="V12" i="13"/>
  <c r="AQ12" i="13"/>
  <c r="AP10" i="13"/>
  <c r="AQ10" i="13" s="1"/>
  <c r="AO10" i="13"/>
  <c r="L10" i="13"/>
  <c r="M10" i="13" s="1"/>
  <c r="M12" i="13"/>
  <c r="Q10" i="13"/>
  <c r="N10" i="13"/>
  <c r="P10" i="13" s="1"/>
  <c r="AJ20" i="13"/>
  <c r="AK20" i="13" s="1"/>
  <c r="T17" i="13"/>
  <c r="N20" i="13"/>
  <c r="E12" i="13"/>
  <c r="AP20" i="13"/>
  <c r="AQ20" i="13" s="1"/>
  <c r="AK21" i="13"/>
  <c r="Y21" i="13"/>
  <c r="Z17" i="13"/>
  <c r="AI75" i="13"/>
  <c r="AG20" i="13"/>
  <c r="AH20" i="13" s="1"/>
  <c r="AO20" i="13"/>
  <c r="P77" i="13"/>
  <c r="P19" i="13"/>
  <c r="P22" i="13"/>
  <c r="E22" i="13"/>
  <c r="Q20" i="13"/>
  <c r="G37" i="13"/>
  <c r="M19" i="13"/>
  <c r="N17" i="13"/>
  <c r="M77" i="13"/>
  <c r="Z75" i="13"/>
  <c r="AL17" i="13"/>
  <c r="E18" i="13"/>
  <c r="AP17" i="13"/>
  <c r="AQ17" i="13" s="1"/>
  <c r="AQ18" i="13"/>
  <c r="T20" i="13"/>
  <c r="R17" i="13"/>
  <c r="S18" i="13"/>
  <c r="U17" i="13"/>
  <c r="V17" i="13" s="1"/>
  <c r="V18" i="13"/>
  <c r="AI17" i="13"/>
  <c r="AG17" i="13"/>
  <c r="AH17" i="13" s="1"/>
  <c r="AH18" i="13"/>
  <c r="E19" i="13"/>
  <c r="AD17" i="13"/>
  <c r="AE17" i="13" s="1"/>
  <c r="AE18" i="13"/>
  <c r="AB18" i="13"/>
  <c r="AA17" i="13"/>
  <c r="AB17" i="13" s="1"/>
  <c r="L17" i="13"/>
  <c r="M17" i="13" s="1"/>
  <c r="M18" i="13"/>
  <c r="P18" i="13"/>
  <c r="O17" i="13"/>
  <c r="I17" i="13"/>
  <c r="F19" i="13"/>
  <c r="J19" i="13"/>
  <c r="Q17" i="13"/>
  <c r="AJ17" i="13"/>
  <c r="AK17" i="13" s="1"/>
  <c r="AK18" i="13"/>
  <c r="F11" i="13"/>
  <c r="G11" i="13" s="1"/>
  <c r="J11" i="13"/>
  <c r="AL20" i="13"/>
  <c r="X17" i="13"/>
  <c r="Y17" i="13" s="1"/>
  <c r="Y18" i="13"/>
  <c r="J12" i="13"/>
  <c r="F12" i="13"/>
  <c r="F18" i="13"/>
  <c r="G18" i="13" s="1"/>
  <c r="J18" i="13"/>
  <c r="AN18" i="13"/>
  <c r="AM17" i="13"/>
  <c r="AN17" i="13" s="1"/>
  <c r="W75" i="13"/>
  <c r="W17" i="13"/>
  <c r="F21" i="13"/>
  <c r="I20" i="13"/>
  <c r="J21" i="13"/>
  <c r="E21" i="13"/>
  <c r="R20" i="13"/>
  <c r="S21" i="13"/>
  <c r="P21" i="13"/>
  <c r="O20" i="13"/>
  <c r="M22" i="13"/>
  <c r="F22" i="13"/>
  <c r="AD20" i="13"/>
  <c r="AE20" i="13" s="1"/>
  <c r="AE21" i="13"/>
  <c r="AB21" i="13"/>
  <c r="AA20" i="13"/>
  <c r="AB20" i="13" s="1"/>
  <c r="U20" i="13"/>
  <c r="V20" i="13" s="1"/>
  <c r="V21" i="13"/>
  <c r="AM20" i="13"/>
  <c r="AN20" i="13" s="1"/>
  <c r="L20" i="13"/>
  <c r="M20" i="13" s="1"/>
  <c r="K75" i="13"/>
  <c r="E77" i="13"/>
  <c r="AB76" i="13"/>
  <c r="AA75" i="13"/>
  <c r="AB75" i="13" s="1"/>
  <c r="R75" i="13"/>
  <c r="S75" i="13" s="1"/>
  <c r="S76" i="13"/>
  <c r="AD75" i="13"/>
  <c r="AE75" i="13" s="1"/>
  <c r="AE76" i="13"/>
  <c r="U75" i="13"/>
  <c r="V75" i="13" s="1"/>
  <c r="V76" i="13"/>
  <c r="P76" i="13"/>
  <c r="O75" i="13"/>
  <c r="P75" i="13" s="1"/>
  <c r="AG75" i="13"/>
  <c r="AH75" i="13" s="1"/>
  <c r="AH76" i="13"/>
  <c r="AJ75" i="13"/>
  <c r="AK75" i="13" s="1"/>
  <c r="AK76" i="13"/>
  <c r="AN76" i="13"/>
  <c r="AM75" i="13"/>
  <c r="AN75" i="13" s="1"/>
  <c r="F76" i="13"/>
  <c r="J76" i="13"/>
  <c r="I75" i="13"/>
  <c r="J75" i="13" s="1"/>
  <c r="AP75" i="13"/>
  <c r="AQ75" i="13" s="1"/>
  <c r="AQ76" i="13"/>
  <c r="X75" i="13"/>
  <c r="Y75" i="13" s="1"/>
  <c r="Y76" i="13"/>
  <c r="L75" i="13"/>
  <c r="M76" i="13"/>
  <c r="F77" i="13"/>
  <c r="G65" i="13"/>
  <c r="F71" i="13"/>
  <c r="G71" i="13" s="1"/>
  <c r="G73" i="13"/>
  <c r="G30" i="13"/>
  <c r="S10" i="13" l="1"/>
  <c r="S20" i="13"/>
  <c r="S17" i="13"/>
  <c r="E75" i="13"/>
  <c r="E10" i="13"/>
  <c r="P20" i="13"/>
  <c r="E20" i="13"/>
  <c r="M75" i="13"/>
  <c r="P17" i="13"/>
  <c r="G12" i="13"/>
  <c r="E17" i="13"/>
  <c r="F17" i="13"/>
  <c r="J17" i="13"/>
  <c r="G19" i="13"/>
  <c r="J20" i="13"/>
  <c r="F20" i="13"/>
  <c r="E35" i="13"/>
  <c r="G29" i="13"/>
  <c r="G17" i="13" l="1"/>
  <c r="F23" i="13"/>
  <c r="E51" i="13" l="1"/>
  <c r="G51" i="13" s="1"/>
  <c r="G42" i="13" l="1"/>
  <c r="G62" i="13" l="1"/>
  <c r="J35" i="13" l="1"/>
  <c r="I33" i="13" l="1"/>
  <c r="J33" i="13" s="1"/>
  <c r="G25" i="13"/>
  <c r="G23" i="13" s="1"/>
  <c r="H27" i="13"/>
  <c r="I27" i="13"/>
  <c r="J27" i="13" s="1"/>
  <c r="H33" i="13"/>
  <c r="F35" i="13" l="1"/>
  <c r="G35" i="13" s="1"/>
  <c r="F27" i="13"/>
  <c r="E27" i="13"/>
  <c r="G27" i="13" l="1"/>
  <c r="F75" i="13"/>
  <c r="F33" i="13"/>
  <c r="E62" i="13" l="1"/>
  <c r="E33" i="13"/>
  <c r="G33" i="13" s="1"/>
  <c r="E45" i="13"/>
  <c r="G21" i="13" l="1"/>
  <c r="G76" i="13" l="1"/>
  <c r="G45" i="13"/>
  <c r="J73" i="13" l="1"/>
  <c r="J63" i="13"/>
  <c r="J61" i="13"/>
  <c r="J65" i="13"/>
  <c r="J71" i="13"/>
  <c r="G72" i="13"/>
  <c r="E61" i="13" l="1"/>
  <c r="I10" i="13"/>
  <c r="E23" i="13"/>
  <c r="F10" i="13" l="1"/>
  <c r="G10" i="13" s="1"/>
  <c r="J10" i="13"/>
  <c r="G63" i="13"/>
  <c r="F61" i="13"/>
  <c r="G61" i="13" s="1"/>
  <c r="G49" i="13"/>
  <c r="G77" i="13" l="1"/>
  <c r="G75" i="13"/>
  <c r="G40" i="13" l="1"/>
  <c r="G43" i="13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C8" i="8"/>
  <c r="D8" i="8" s="1"/>
  <c r="G20" i="13"/>
  <c r="G22" i="13"/>
  <c r="C14" i="8"/>
  <c r="D14" i="8" s="1"/>
  <c r="C19" i="8"/>
  <c r="D19" i="8" s="1"/>
  <c r="D5" i="8"/>
  <c r="C24" i="8" l="1"/>
  <c r="D24" i="8"/>
</calcChain>
</file>

<file path=xl/sharedStrings.xml><?xml version="1.0" encoding="utf-8"?>
<sst xmlns="http://schemas.openxmlformats.org/spreadsheetml/2006/main" count="778" uniqueCount="324">
  <si>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</si>
  <si>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</si>
  <si>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</si>
  <si>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</si>
  <si>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</si>
  <si>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</si>
  <si>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</si>
  <si>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</si>
  <si>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</si>
  <si>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</si>
  <si>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</si>
  <si>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</si>
  <si>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</si>
  <si>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</si>
  <si>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</si>
  <si>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</si>
  <si>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</si>
  <si>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</si>
  <si>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</si>
  <si>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</si>
  <si>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</si>
  <si>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</si>
  <si>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</si>
  <si>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</si>
  <si>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</si>
  <si>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</si>
  <si>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</si>
  <si>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</si>
  <si>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</si>
  <si>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</si>
  <si>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</si>
  <si>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</si>
  <si>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</si>
  <si>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</si>
  <si>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</si>
  <si>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</si>
  <si>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</si>
  <si>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</si>
  <si>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</si>
  <si>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</si>
  <si>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</si>
  <si>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</si>
  <si>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</si>
  <si>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</si>
  <si>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</si>
  <si>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</si>
  <si>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</si>
  <si>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</si>
  <si>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</si>
  <si>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</si>
  <si>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</si>
  <si>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</si>
  <si>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</si>
  <si>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</si>
  <si>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</si>
  <si>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</si>
  <si>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</si>
  <si>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</si>
  <si>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</si>
  <si>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</si>
  <si>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</si>
  <si>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</si>
  <si>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</si>
  <si>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</si>
  <si>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</si>
  <si>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</si>
  <si>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</si>
  <si>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</si>
  <si>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</si>
  <si>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</si>
  <si>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</si>
  <si>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</si>
  <si>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</si>
  <si>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</si>
  <si>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</si>
  <si>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</si>
  <si>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</si>
  <si>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</si>
  <si>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</si>
  <si>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</si>
  <si>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</si>
  <si>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</si>
  <si>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</si>
  <si>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</si>
  <si>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</si>
  <si>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</si>
  <si>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</si>
  <si>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</si>
  <si>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</si>
  <si>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</si>
  <si>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</si>
  <si>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</si>
  <si>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</si>
  <si>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</si>
  <si>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</si>
  <si>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</si>
  <si>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</si>
  <si>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</si>
  <si>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</si>
  <si>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</si>
  <si>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</si>
  <si>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</si>
  <si>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</si>
  <si>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</si>
  <si>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</si>
  <si>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</si>
  <si>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</si>
  <si>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</si>
  <si>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</si>
  <si>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</si>
  <si>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</si>
  <si>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</si>
  <si>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</si>
  <si>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</si>
  <si>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</si>
  <si>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</si>
  <si>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</si>
  <si>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</si>
  <si>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</si>
  <si>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</si>
  <si>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</si>
  <si>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</si>
  <si>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</si>
  <si>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</si>
  <si>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</si>
  <si>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</si>
  <si>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</si>
  <si>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</si>
  <si>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</si>
  <si>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</si>
  <si>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</si>
  <si>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</si>
  <si>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</si>
  <si>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</si>
  <si>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</si>
  <si>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</si>
  <si>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</si>
  <si>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</si>
  <si>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</si>
  <si>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</si>
  <si>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</si>
  <si>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</si>
  <si>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</si>
  <si>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</si>
  <si>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</si>
  <si>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</si>
  <si>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</si>
  <si>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</si>
  <si>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</si>
  <si>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</si>
  <si>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</si>
  <si>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</si>
  <si>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</si>
  <si>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</si>
  <si>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</si>
  <si>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</si>
  <si>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</si>
  <si>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</si>
  <si>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</si>
  <si>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</si>
  <si>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</si>
  <si>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</si>
  <si>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</si>
  <si>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</si>
  <si>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</si>
  <si>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</si>
  <si>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</si>
  <si>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</si>
  <si>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</si>
  <si>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</si>
  <si>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</si>
  <si>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</si>
  <si>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</si>
  <si>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</si>
  <si>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</si>
  <si>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</si>
  <si>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</si>
  <si>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</si>
  <si>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</si>
  <si>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</si>
  <si>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</si>
  <si>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</si>
  <si>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</si>
  <si>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</si>
  <si>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</si>
  <si>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</si>
  <si>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</si>
  <si>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</si>
  <si>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</si>
  <si>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</si>
  <si>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</si>
  <si>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</si>
  <si>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</si>
  <si>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</si>
  <si>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</si>
  <si>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</si>
  <si>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</si>
  <si>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</si>
  <si>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</si>
  <si>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</si>
  <si>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</si>
  <si>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</si>
  <si>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</si>
  <si>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</si>
  <si>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</si>
  <si>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</si>
  <si>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</si>
  <si>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</si>
  <si>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</si>
  <si>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</si>
  <si>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</si>
  <si>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</si>
  <si>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</si>
  <si>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</si>
  <si>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</si>
  <si>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</si>
  <si>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</si>
  <si>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</si>
  <si>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</si>
  <si>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</si>
  <si>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</si>
  <si>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</si>
  <si>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</si>
  <si>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</si>
  <si>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</si>
  <si>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</si>
  <si>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</si>
  <si>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</si>
  <si>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</si>
  <si>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</si>
  <si>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</si>
  <si>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</si>
  <si>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</si>
  <si>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</si>
  <si>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</si>
  <si>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</si>
  <si>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</si>
  <si>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</si>
  <si>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</si>
  <si>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</si>
  <si>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</si>
  <si>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</si>
  <si>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</si>
  <si>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</si>
  <si>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</si>
  <si>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</si>
  <si>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</si>
  <si>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</si>
  <si>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</si>
  <si>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</si>
  <si>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</si>
  <si>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</si>
  <si>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</si>
  <si>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</si>
  <si>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</si>
  <si>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</si>
  <si>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</si>
  <si>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</si>
  <si>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>Всего</t>
  </si>
  <si>
    <t>Итого по подпрограмме 1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</si>
  <si>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</si>
  <si>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</si>
  <si>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</si>
  <si>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</si>
  <si>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Таблица 3</t>
  </si>
  <si>
    <t>Всего по муниципальной программе</t>
  </si>
  <si>
    <t>Базовый показатель на начало реализации муниципальной программы</t>
  </si>
  <si>
    <t>бюджет района</t>
  </si>
  <si>
    <t>инвестиции в объекты муниципальной собственности (указать номера мероприятий, относящихся к указанным расходам)</t>
  </si>
  <si>
    <t>МКУ НВ "Управление по делам ГО и ЧС"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</si>
  <si>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</si>
  <si>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</si>
  <si>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   42-66-75</t>
  </si>
  <si>
    <t>Итого по подпрограмме 3</t>
  </si>
  <si>
    <t>Скивская Ю.Д.</t>
  </si>
  <si>
    <t>Подпрограмма 2 "Организация и обеспечение мероприятий в сфере гражданской обороны, защиты населения и территории района от чрезвычайных ситуаций"</t>
  </si>
  <si>
    <t>Всего по муниципальной программе  «Безопасность жизнедеятельности в Нижневартовском районе» в 2019 г. (в разрезе исполнителей, соисполнителей):</t>
  </si>
  <si>
    <t>прочие расходы (кроме расходов по текущей деятельности)</t>
  </si>
  <si>
    <t>Х</t>
  </si>
  <si>
    <t>расходы по текущей деятельности ответственного исполнителя, соисполнителей муниципальной программы*</t>
  </si>
  <si>
    <t>Примечание (причины не достижения /перевыполнения показателя)</t>
  </si>
  <si>
    <t xml:space="preserve">фактическое
исполнение </t>
  </si>
  <si>
    <t>Директор   В.М. Кубко _______________________</t>
  </si>
  <si>
    <t>Результат реализации. Причины отклонения  фактического исполнения от запланированного</t>
  </si>
  <si>
    <t>Подпрограмма 3  "Создание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ситуациям"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</si>
  <si>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</si>
  <si>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</si>
  <si>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</si>
  <si>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</si>
  <si>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</si>
  <si>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 xml:space="preserve">Проверил: ведущий специалист
отдела расходов бюджета департамента финансов
администрации Нижневартовского района,
Пирогова Анастасия Евгеньевна                ______________________________
</t>
  </si>
  <si>
    <t>Наименование структурного элемента муниципальной программы</t>
  </si>
  <si>
    <t>Исполнитель :</t>
  </si>
  <si>
    <t>Значение показателя на 2024 год</t>
  </si>
  <si>
    <t>процесная часть</t>
  </si>
  <si>
    <t>Уровень обеспеченности населенных пунктов района доступной пожарной помощью, %</t>
  </si>
  <si>
    <t>Уровень обеспеченности населенных пунктов системой оповещения, %</t>
  </si>
  <si>
    <t>1.1.1</t>
  </si>
  <si>
    <t xml:space="preserve">Комплекс процессных мероприятий «Создание условий для обеспечения пожарной безопасности» </t>
  </si>
  <si>
    <t xml:space="preserve">Мероприятие (результат) «Обеспечено содержание отдельных каналов связи IP VPN и техническое обслуживание районной системы оповещения»   </t>
  </si>
  <si>
    <t>Комплекс процессных мероприятий «Мероприятие по проведению работ, направленных на предупреждение и ликвидацию стихийных бедствий, чрезвычайных ситуаций»</t>
  </si>
  <si>
    <t>2.1.1</t>
  </si>
  <si>
    <t xml:space="preserve">Мероприятие (результат) «Обеспечено заключение контрактов на услуги связи для передачи данных по каналам экстренных служб района (пожарная охрана, полиция, скорая медицинская помощь)» </t>
  </si>
  <si>
    <t xml:space="preserve">Мероприятие (результат) «Проведены мероприятия  по организации и захоронению бесхозных биологических отходов, радиационных источников излучения» </t>
  </si>
  <si>
    <t>2.1.2.</t>
  </si>
  <si>
    <t>2.1.3.</t>
  </si>
  <si>
    <t xml:space="preserve">Мероприятие (результат) «Проведены мероприятия по обеспечению безопасности граждан в зимний период»                   </t>
  </si>
  <si>
    <t>2.1.4.</t>
  </si>
  <si>
    <t>Мероприятие (результат) «Приобретены товары, работы и услуги на предупреждение и предотвращение чрезвычайных ситуаций»</t>
  </si>
  <si>
    <t>2.1.5.</t>
  </si>
  <si>
    <t>2.1.6.</t>
  </si>
  <si>
    <t>2.1.7.</t>
  </si>
  <si>
    <t xml:space="preserve">Мероприятие (результат) «Изготовлены памятки, листовки и другая наглядная агитация по предотвращению чрезвычайных происшествий на территории района»                               </t>
  </si>
  <si>
    <t xml:space="preserve">Мероприятие (результат) «Проведены мероприятия по обработке территорий путем дезинсекции, включая акарицидные и ларвицидные обработки, и дератизации населенных пунктов района»                           </t>
  </si>
  <si>
    <t>Мероприятие (результат) «Финансовое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территории Украины, Донецкой Народной Республики, Луганской Народной Республики, Запорожской области, Херсонской области, вынуждено покинувших жилые помещения и находящихся в пунктах временного размещения и питания»</t>
  </si>
  <si>
    <t>Подпрограмма 1 "Укрепление пожарной безопасности в районе"</t>
  </si>
  <si>
    <t xml:space="preserve">Комплекс процессных мероприятий «Обеспечение деятельности муниципального казенного учреждения Нижневартовского района «Управление по делам гражданской обороны и чрезвычайным ситуациям» </t>
  </si>
  <si>
    <t>3.1.1.</t>
  </si>
  <si>
    <t xml:space="preserve">Мероприятие (результат) «Обеспечено функционирование муниципального казенного учреждения Нижневартовского района «Управление по делам гражданской обороны и чрезвычайным ситуациям» </t>
  </si>
  <si>
    <t>Ответственный исполнитель (МКУ НВ "УГО и ЧС")</t>
  </si>
  <si>
    <t xml:space="preserve">                                                                                      «Безопасность жизнедеятельности в Нижневартовском районе» АПРЕЛЬ 2024 г. </t>
  </si>
  <si>
    <t>Достижение целевых показателей муниципальной программы  «Безопасность жизнедеятельности в Нижневартовском районе» Апрель 2024 год.</t>
  </si>
  <si>
    <t>наименование нормативного правового акта об утверждении муниципальной программы дата, номер (Постановление Администрации района от 05.12.2023 № 1288 с изминениями от 12.04.2024 №461)</t>
  </si>
  <si>
    <t xml:space="preserve">
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</si>
</sst>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0_ ;\-#,##0.00\ "/>
    <numFmt numFmtId="171" formatCode="_-* #,##0.0_р_._-;\-* #,##0.0_р_._-;_-* &quot;-&quot;?_р_._-;_-@_-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41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9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8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3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17" fillId="0" borderId="0" xfId="0" applyFont="1" applyAlignment="1">
      <alignment vertical="top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5" borderId="31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165" fontId="17" fillId="0" borderId="4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5" fontId="17" fillId="0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7" fillId="4" borderId="1" xfId="0" applyNumberFormat="1" applyFont="1" applyFill="1" applyBorder="1" applyAlignment="1" applyProtection="1">
      <alignment horizontal="left" vertical="center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Alignment="1">
      <alignment vertical="top" wrapText="1"/>
    </xf>
    <xf numFmtId="0" fontId="19" fillId="0" borderId="0" xfId="0" applyFont="1"/>
    <xf numFmtId="3" fontId="19" fillId="0" borderId="0" xfId="0" applyNumberFormat="1" applyFont="1" applyAlignment="1">
      <alignment horizontal="center" vertical="center"/>
    </xf>
    <xf numFmtId="0" fontId="19" fillId="7" borderId="0" xfId="0" applyFont="1" applyFill="1"/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9" fillId="3" borderId="0" xfId="0" applyFont="1" applyFill="1"/>
    <xf numFmtId="9" fontId="18" fillId="0" borderId="1" xfId="2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66" fontId="18" fillId="0" borderId="1" xfId="2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/>
    </xf>
    <xf numFmtId="0" fontId="26" fillId="0" borderId="0" xfId="0" applyFont="1" applyFill="1" applyBorder="1" applyAlignment="1">
      <alignment horizontal="justify" vertical="top"/>
    </xf>
    <xf numFmtId="0" fontId="30" fillId="0" borderId="0" xfId="0" applyFont="1" applyBorder="1" applyAlignment="1">
      <alignment horizontal="justify" vertical="top" wrapText="1"/>
    </xf>
    <xf numFmtId="165" fontId="26" fillId="0" borderId="0" xfId="0" applyNumberFormat="1" applyFont="1" applyFill="1" applyBorder="1" applyAlignment="1" applyProtection="1">
      <alignment horizontal="left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23" fillId="2" borderId="1" xfId="2" applyNumberFormat="1" applyFont="1" applyFill="1" applyBorder="1" applyAlignment="1" applyProtection="1">
      <alignment horizontal="right" vertical="top" wrapText="1"/>
    </xf>
    <xf numFmtId="165" fontId="23" fillId="4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2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23" fillId="5" borderId="1" xfId="2" applyNumberFormat="1" applyFont="1" applyFill="1" applyBorder="1" applyAlignment="1" applyProtection="1">
      <alignment horizontal="right" vertical="top" wrapText="1"/>
    </xf>
    <xf numFmtId="165" fontId="23" fillId="5" borderId="4" xfId="2" applyNumberFormat="1" applyFont="1" applyFill="1" applyBorder="1" applyAlignment="1" applyProtection="1">
      <alignment horizontal="right" vertical="top" wrapText="1"/>
    </xf>
    <xf numFmtId="165" fontId="19" fillId="5" borderId="31" xfId="2" applyNumberFormat="1" applyFont="1" applyFill="1" applyBorder="1" applyAlignment="1" applyProtection="1">
      <alignment horizontal="right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9" fillId="7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70" fontId="18" fillId="0" borderId="1" xfId="2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vertical="center"/>
    </xf>
    <xf numFmtId="165" fontId="18" fillId="0" borderId="4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0" fontId="18" fillId="0" borderId="13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30" xfId="0" applyNumberFormat="1" applyFont="1" applyFill="1" applyBorder="1" applyAlignment="1" applyProtection="1">
      <alignment horizontal="center" vertical="center" wrapText="1"/>
    </xf>
    <xf numFmtId="1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71" fontId="23" fillId="0" borderId="4" xfId="2" applyNumberFormat="1" applyFont="1" applyFill="1" applyBorder="1" applyAlignment="1" applyProtection="1">
      <alignment horizontal="right" vertical="top" wrapText="1"/>
    </xf>
    <xf numFmtId="171" fontId="23" fillId="0" borderId="1" xfId="2" applyNumberFormat="1" applyFont="1" applyFill="1" applyBorder="1" applyAlignment="1" applyProtection="1">
      <alignment horizontal="right" vertical="top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165" fontId="3" fillId="0" borderId="0" xfId="2" applyNumberFormat="1" applyFont="1" applyFill="1" applyBorder="1" applyAlignment="1" applyProtection="1">
      <alignment vertical="center" wrapText="1"/>
    </xf>
    <xf numFmtId="165" fontId="18" fillId="0" borderId="0" xfId="0" applyNumberFormat="1" applyFont="1" applyFill="1" applyAlignment="1" applyProtection="1">
      <alignment vertical="center"/>
    </xf>
    <xf numFmtId="165" fontId="26" fillId="0" borderId="0" xfId="0" applyNumberFormat="1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8" fillId="0" borderId="6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165" fontId="27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 wrapText="1"/>
    </xf>
    <xf numFmtId="168" fontId="3" fillId="0" borderId="0" xfId="0" applyNumberFormat="1" applyFont="1" applyFill="1" applyAlignment="1" applyProtection="1">
      <alignment vertical="center"/>
    </xf>
    <xf numFmtId="165" fontId="18" fillId="0" borderId="1" xfId="0" applyNumberFormat="1" applyFont="1" applyFill="1" applyBorder="1" applyAlignment="1" applyProtection="1">
      <alignment horizontal="left" vertical="center" wrapText="1"/>
    </xf>
    <xf numFmtId="165" fontId="18" fillId="4" borderId="1" xfId="0" applyNumberFormat="1" applyFont="1" applyFill="1" applyBorder="1" applyAlignment="1" applyProtection="1">
      <alignment horizontal="left" vertical="center" wrapText="1"/>
    </xf>
    <xf numFmtId="165" fontId="17" fillId="8" borderId="1" xfId="0" applyNumberFormat="1" applyFont="1" applyFill="1" applyBorder="1" applyAlignment="1" applyProtection="1">
      <alignment horizontal="left" vertical="center" wrapText="1"/>
    </xf>
    <xf numFmtId="165" fontId="23" fillId="8" borderId="1" xfId="2" applyNumberFormat="1" applyFont="1" applyFill="1" applyBorder="1" applyAlignment="1" applyProtection="1">
      <alignment horizontal="right" vertical="top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165" fontId="23" fillId="8" borderId="4" xfId="2" applyNumberFormat="1" applyFont="1" applyFill="1" applyBorder="1" applyAlignment="1" applyProtection="1">
      <alignment horizontal="right" vertical="top" wrapText="1"/>
    </xf>
    <xf numFmtId="165" fontId="17" fillId="8" borderId="1" xfId="2" applyNumberFormat="1" applyFont="1" applyFill="1" applyBorder="1" applyAlignment="1" applyProtection="1">
      <alignment horizontal="right" vertical="top" wrapText="1"/>
    </xf>
    <xf numFmtId="171" fontId="23" fillId="8" borderId="1" xfId="2" applyNumberFormat="1" applyFont="1" applyFill="1" applyBorder="1" applyAlignment="1" applyProtection="1">
      <alignment horizontal="right" vertical="top" wrapText="1"/>
    </xf>
    <xf numFmtId="165" fontId="23" fillId="8" borderId="31" xfId="2" applyNumberFormat="1" applyFont="1" applyFill="1" applyBorder="1" applyAlignment="1" applyProtection="1">
      <alignment horizontal="right" vertical="top" wrapText="1"/>
    </xf>
    <xf numFmtId="165" fontId="18" fillId="0" borderId="10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8" fillId="8" borderId="10" xfId="0" applyNumberFormat="1" applyFont="1" applyFill="1" applyBorder="1" applyAlignment="1" applyProtection="1">
      <alignment horizontal="left" vertical="center" wrapText="1"/>
    </xf>
    <xf numFmtId="165" fontId="23" fillId="5" borderId="3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 wrapText="1"/>
    </xf>
    <xf numFmtId="171" fontId="23" fillId="8" borderId="4" xfId="2" applyNumberFormat="1" applyFont="1" applyFill="1" applyBorder="1" applyAlignment="1" applyProtection="1">
      <alignment horizontal="right" vertical="top" wrapText="1"/>
    </xf>
    <xf numFmtId="165" fontId="23" fillId="8" borderId="10" xfId="2" applyNumberFormat="1" applyFont="1" applyFill="1" applyBorder="1" applyAlignment="1" applyProtection="1">
      <alignment horizontal="right" vertical="top" wrapText="1"/>
    </xf>
    <xf numFmtId="165" fontId="17" fillId="8" borderId="4" xfId="2" applyNumberFormat="1" applyFont="1" applyFill="1" applyBorder="1" applyAlignment="1" applyProtection="1">
      <alignment horizontal="right" vertical="top" wrapText="1"/>
    </xf>
    <xf numFmtId="1" fontId="18" fillId="0" borderId="10" xfId="0" applyNumberFormat="1" applyFont="1" applyFill="1" applyBorder="1" applyAlignment="1" applyProtection="1">
      <alignment horizontal="center" vertical="center" wrapText="1"/>
    </xf>
    <xf numFmtId="1" fontId="18" fillId="0" borderId="26" xfId="0" applyNumberFormat="1" applyFont="1" applyFill="1" applyBorder="1" applyAlignment="1" applyProtection="1">
      <alignment horizontal="center" vertical="center" wrapText="1"/>
    </xf>
    <xf numFmtId="0" fontId="18" fillId="0" borderId="36" xfId="0" applyNumberFormat="1" applyFont="1" applyFill="1" applyBorder="1" applyAlignment="1" applyProtection="1">
      <alignment horizontal="center" vertical="center" wrapText="1"/>
    </xf>
    <xf numFmtId="0" fontId="18" fillId="0" borderId="26" xfId="0" applyNumberFormat="1" applyFont="1" applyFill="1" applyBorder="1" applyAlignment="1" applyProtection="1">
      <alignment horizontal="center" vertical="center" wrapText="1"/>
    </xf>
    <xf numFmtId="0" fontId="18" fillId="9" borderId="1" xfId="0" applyNumberFormat="1" applyFont="1" applyFill="1" applyBorder="1" applyAlignment="1" applyProtection="1">
      <alignment horizontal="left" vertical="center" wrapText="1"/>
    </xf>
    <xf numFmtId="165" fontId="19" fillId="9" borderId="1" xfId="2" applyNumberFormat="1" applyFont="1" applyFill="1" applyBorder="1" applyAlignment="1" applyProtection="1">
      <alignment horizontal="right" vertical="center" wrapText="1"/>
    </xf>
    <xf numFmtId="165" fontId="23" fillId="2" borderId="1" xfId="0" applyNumberFormat="1" applyFont="1" applyFill="1" applyBorder="1" applyAlignment="1" applyProtection="1">
      <alignment horizontal="left" vertical="center" wrapText="1"/>
    </xf>
    <xf numFmtId="0" fontId="23" fillId="5" borderId="0" xfId="0" applyFont="1" applyFill="1" applyBorder="1" applyAlignment="1" applyProtection="1">
      <alignment vertical="center"/>
    </xf>
    <xf numFmtId="165" fontId="19" fillId="2" borderId="1" xfId="0" applyNumberFormat="1" applyFont="1" applyFill="1" applyBorder="1" applyAlignment="1" applyProtection="1">
      <alignment horizontal="left" vertical="center" wrapText="1"/>
    </xf>
    <xf numFmtId="0" fontId="19" fillId="5" borderId="0" xfId="0" applyFont="1" applyFill="1" applyBorder="1" applyAlignment="1" applyProtection="1">
      <alignment vertical="center"/>
    </xf>
    <xf numFmtId="165" fontId="19" fillId="5" borderId="4" xfId="2" applyNumberFormat="1" applyFont="1" applyFill="1" applyBorder="1" applyAlignment="1" applyProtection="1">
      <alignment horizontal="right" vertical="top" wrapText="1"/>
    </xf>
    <xf numFmtId="165" fontId="18" fillId="10" borderId="0" xfId="0" applyNumberFormat="1" applyFont="1" applyFill="1" applyBorder="1" applyAlignment="1" applyProtection="1">
      <alignment horizontal="center" vertical="top" wrapText="1"/>
    </xf>
    <xf numFmtId="165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3" xfId="0" applyNumberFormat="1" applyFont="1" applyFill="1" applyBorder="1" applyAlignment="1" applyProtection="1">
      <alignment horizontal="center" vertical="top" wrapText="1"/>
    </xf>
    <xf numFmtId="0" fontId="18" fillId="10" borderId="30" xfId="0" applyNumberFormat="1" applyFont="1" applyFill="1" applyBorder="1" applyAlignment="1" applyProtection="1">
      <alignment horizontal="center" vertical="center" wrapText="1"/>
    </xf>
    <xf numFmtId="0" fontId="18" fillId="10" borderId="10" xfId="0" applyNumberFormat="1" applyFont="1" applyFill="1" applyBorder="1" applyAlignment="1" applyProtection="1">
      <alignment horizontal="center" vertical="center" wrapText="1"/>
    </xf>
    <xf numFmtId="1" fontId="18" fillId="10" borderId="10" xfId="0" applyNumberFormat="1" applyFont="1" applyFill="1" applyBorder="1" applyAlignment="1" applyProtection="1">
      <alignment horizontal="center" vertical="center" wrapText="1"/>
    </xf>
    <xf numFmtId="165" fontId="23" fillId="10" borderId="1" xfId="2" applyNumberFormat="1" applyFont="1" applyFill="1" applyBorder="1" applyAlignment="1" applyProtection="1">
      <alignment horizontal="right" vertical="top" wrapText="1"/>
    </xf>
    <xf numFmtId="165" fontId="19" fillId="10" borderId="1" xfId="2" applyNumberFormat="1" applyFont="1" applyFill="1" applyBorder="1" applyAlignment="1" applyProtection="1">
      <alignment horizontal="right" vertical="top" wrapText="1"/>
    </xf>
    <xf numFmtId="165" fontId="17" fillId="10" borderId="1" xfId="2" applyNumberFormat="1" applyFont="1" applyFill="1" applyBorder="1" applyAlignment="1" applyProtection="1">
      <alignment horizontal="right" vertical="top" wrapText="1"/>
    </xf>
    <xf numFmtId="165" fontId="18" fillId="10" borderId="4" xfId="2" applyNumberFormat="1" applyFont="1" applyFill="1" applyBorder="1" applyAlignment="1" applyProtection="1">
      <alignment horizontal="right" vertical="top" wrapText="1"/>
    </xf>
    <xf numFmtId="165" fontId="18" fillId="10" borderId="1" xfId="2" applyNumberFormat="1" applyFont="1" applyFill="1" applyBorder="1" applyAlignment="1" applyProtection="1">
      <alignment horizontal="right" vertical="top" wrapText="1"/>
    </xf>
    <xf numFmtId="165" fontId="19" fillId="10" borderId="30" xfId="2" applyNumberFormat="1" applyFont="1" applyFill="1" applyBorder="1" applyAlignment="1" applyProtection="1">
      <alignment horizontal="right" vertical="top" wrapText="1"/>
    </xf>
    <xf numFmtId="171" fontId="23" fillId="10" borderId="4" xfId="2" applyNumberFormat="1" applyFont="1" applyFill="1" applyBorder="1" applyAlignment="1" applyProtection="1">
      <alignment horizontal="right" vertical="top" wrapText="1"/>
    </xf>
    <xf numFmtId="171" fontId="23" fillId="10" borderId="1" xfId="2" applyNumberFormat="1" applyFont="1" applyFill="1" applyBorder="1" applyAlignment="1" applyProtection="1">
      <alignment horizontal="right" vertical="top" wrapText="1"/>
    </xf>
    <xf numFmtId="165" fontId="19" fillId="10" borderId="31" xfId="2" applyNumberFormat="1" applyFont="1" applyFill="1" applyBorder="1" applyAlignment="1" applyProtection="1">
      <alignment horizontal="right" vertical="top" wrapText="1"/>
    </xf>
    <xf numFmtId="165" fontId="23" fillId="10" borderId="31" xfId="2" applyNumberFormat="1" applyFont="1" applyFill="1" applyBorder="1" applyAlignment="1" applyProtection="1">
      <alignment horizontal="right" vertical="top" wrapText="1"/>
    </xf>
    <xf numFmtId="165" fontId="19" fillId="10" borderId="10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top"/>
    </xf>
    <xf numFmtId="165" fontId="22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7" fillId="5" borderId="24" xfId="0" applyNumberFormat="1" applyFont="1" applyFill="1" applyBorder="1" applyAlignment="1" applyProtection="1">
      <alignment horizontal="center" vertical="top" wrapText="1"/>
    </xf>
    <xf numFmtId="0" fontId="17" fillId="5" borderId="25" xfId="0" applyNumberFormat="1" applyFont="1" applyFill="1" applyBorder="1" applyAlignment="1" applyProtection="1">
      <alignment horizontal="center" vertical="top" wrapText="1"/>
    </xf>
    <xf numFmtId="0" fontId="17" fillId="5" borderId="26" xfId="0" applyNumberFormat="1" applyFont="1" applyFill="1" applyBorder="1" applyAlignment="1" applyProtection="1">
      <alignment horizontal="center" vertical="top" wrapText="1"/>
    </xf>
    <xf numFmtId="0" fontId="17" fillId="5" borderId="17" xfId="0" applyNumberFormat="1" applyFont="1" applyFill="1" applyBorder="1" applyAlignment="1" applyProtection="1">
      <alignment horizontal="center" vertical="top" wrapText="1"/>
    </xf>
    <xf numFmtId="0" fontId="17" fillId="5" borderId="0" xfId="0" applyNumberFormat="1" applyFont="1" applyFill="1" applyBorder="1" applyAlignment="1" applyProtection="1">
      <alignment horizontal="center" vertical="top" wrapText="1"/>
    </xf>
    <xf numFmtId="0" fontId="17" fillId="5" borderId="13" xfId="0" applyNumberFormat="1" applyFont="1" applyFill="1" applyBorder="1" applyAlignment="1" applyProtection="1">
      <alignment horizontal="center" vertical="top" wrapText="1"/>
    </xf>
    <xf numFmtId="0" fontId="17" fillId="5" borderId="21" xfId="0" applyNumberFormat="1" applyFont="1" applyFill="1" applyBorder="1" applyAlignment="1" applyProtection="1">
      <alignment horizontal="center" vertical="top" wrapText="1"/>
    </xf>
    <xf numFmtId="0" fontId="17" fillId="5" borderId="6" xfId="0" applyNumberFormat="1" applyFont="1" applyFill="1" applyBorder="1" applyAlignment="1" applyProtection="1">
      <alignment horizontal="center" vertical="top" wrapText="1"/>
    </xf>
    <xf numFmtId="0" fontId="17" fillId="5" borderId="3" xfId="0" applyNumberFormat="1" applyFont="1" applyFill="1" applyBorder="1" applyAlignment="1" applyProtection="1">
      <alignment horizontal="center"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top"/>
    </xf>
    <xf numFmtId="0" fontId="24" fillId="0" borderId="32" xfId="0" applyNumberFormat="1" applyFont="1" applyFill="1" applyBorder="1" applyAlignment="1" applyProtection="1">
      <alignment horizontal="center" vertical="top"/>
    </xf>
    <xf numFmtId="0" fontId="17" fillId="9" borderId="1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/>
    </xf>
    <xf numFmtId="0" fontId="17" fillId="0" borderId="32" xfId="0" applyNumberFormat="1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/>
    </xf>
    <xf numFmtId="165" fontId="18" fillId="0" borderId="22" xfId="0" applyNumberFormat="1" applyFont="1" applyFill="1" applyBorder="1" applyAlignment="1" applyProtection="1">
      <alignment horizontal="left" vertical="top"/>
    </xf>
    <xf numFmtId="165" fontId="18" fillId="0" borderId="7" xfId="0" applyNumberFormat="1" applyFont="1" applyFill="1" applyBorder="1" applyAlignment="1" applyProtection="1">
      <alignment horizontal="left" vertical="top"/>
    </xf>
    <xf numFmtId="165" fontId="18" fillId="0" borderId="35" xfId="0" applyNumberFormat="1" applyFont="1" applyFill="1" applyBorder="1" applyAlignment="1" applyProtection="1">
      <alignment horizontal="left" vertical="top"/>
    </xf>
    <xf numFmtId="165" fontId="18" fillId="0" borderId="24" xfId="0" applyNumberFormat="1" applyFont="1" applyFill="1" applyBorder="1" applyAlignment="1" applyProtection="1">
      <alignment horizontal="left" vertical="top" wrapText="1"/>
    </xf>
    <xf numFmtId="165" fontId="18" fillId="0" borderId="25" xfId="0" applyNumberFormat="1" applyFont="1" applyFill="1" applyBorder="1" applyAlignment="1" applyProtection="1">
      <alignment horizontal="left" vertical="top" wrapText="1"/>
    </xf>
    <xf numFmtId="165" fontId="18" fillId="0" borderId="26" xfId="0" applyNumberFormat="1" applyFont="1" applyFill="1" applyBorder="1" applyAlignment="1" applyProtection="1">
      <alignment horizontal="left" vertical="top" wrapText="1"/>
    </xf>
    <xf numFmtId="165" fontId="18" fillId="0" borderId="17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3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29" fillId="0" borderId="6" xfId="0" applyFont="1" applyFill="1" applyBorder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top" wrapText="1"/>
    </xf>
    <xf numFmtId="165" fontId="17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7" fillId="4" borderId="30" xfId="0" applyNumberFormat="1" applyFont="1" applyFill="1" applyBorder="1" applyAlignment="1" applyProtection="1">
      <alignment horizontal="center" vertical="top" wrapText="1"/>
    </xf>
    <xf numFmtId="165" fontId="17" fillId="4" borderId="25" xfId="0" applyNumberFormat="1" applyFont="1" applyFill="1" applyBorder="1" applyAlignment="1" applyProtection="1">
      <alignment horizontal="center" vertical="top" wrapText="1"/>
    </xf>
    <xf numFmtId="165" fontId="17" fillId="4" borderId="26" xfId="0" applyNumberFormat="1" applyFont="1" applyFill="1" applyBorder="1" applyAlignment="1" applyProtection="1">
      <alignment horizontal="center" vertical="top" wrapText="1"/>
    </xf>
    <xf numFmtId="165" fontId="17" fillId="4" borderId="9" xfId="0" applyNumberFormat="1" applyFont="1" applyFill="1" applyBorder="1" applyAlignment="1" applyProtection="1">
      <alignment horizontal="center" vertical="top" wrapText="1"/>
    </xf>
    <xf numFmtId="165" fontId="17" fillId="4" borderId="0" xfId="0" applyNumberFormat="1" applyFont="1" applyFill="1" applyBorder="1" applyAlignment="1" applyProtection="1">
      <alignment horizontal="center" vertical="top" wrapText="1"/>
    </xf>
    <xf numFmtId="165" fontId="17" fillId="4" borderId="13" xfId="0" applyNumberFormat="1" applyFont="1" applyFill="1" applyBorder="1" applyAlignment="1" applyProtection="1">
      <alignment horizontal="center" vertical="top" wrapText="1"/>
    </xf>
    <xf numFmtId="165" fontId="17" fillId="4" borderId="29" xfId="0" applyNumberFormat="1" applyFont="1" applyFill="1" applyBorder="1" applyAlignment="1" applyProtection="1">
      <alignment horizontal="center" vertical="top" wrapText="1"/>
    </xf>
    <xf numFmtId="165" fontId="17" fillId="4" borderId="6" xfId="0" applyNumberFormat="1" applyFont="1" applyFill="1" applyBorder="1" applyAlignment="1" applyProtection="1">
      <alignment horizontal="center" vertical="top" wrapText="1"/>
    </xf>
    <xf numFmtId="165" fontId="17" fillId="4" borderId="3" xfId="0" applyNumberFormat="1" applyFont="1" applyFill="1" applyBorder="1" applyAlignment="1" applyProtection="1">
      <alignment horizontal="center" vertical="top" wrapText="1"/>
    </xf>
    <xf numFmtId="165" fontId="26" fillId="0" borderId="4" xfId="0" applyNumberFormat="1" applyFont="1" applyFill="1" applyBorder="1" applyAlignment="1" applyProtection="1">
      <alignment horizontal="center" vertical="top" wrapText="1"/>
    </xf>
    <xf numFmtId="165" fontId="26" fillId="0" borderId="7" xfId="0" applyNumberFormat="1" applyFont="1" applyFill="1" applyBorder="1" applyAlignment="1" applyProtection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6" xfId="0" applyNumberFormat="1" applyFont="1" applyFill="1" applyBorder="1" applyAlignment="1" applyProtection="1">
      <alignment horizontal="left" vertical="top" wrapText="1"/>
    </xf>
    <xf numFmtId="165" fontId="18" fillId="0" borderId="3" xfId="0" applyNumberFormat="1" applyFont="1" applyFill="1" applyBorder="1" applyAlignment="1" applyProtection="1">
      <alignment horizontal="left" vertical="top" wrapText="1"/>
    </xf>
    <xf numFmtId="165" fontId="26" fillId="0" borderId="2" xfId="0" applyNumberFormat="1" applyFont="1" applyFill="1" applyBorder="1" applyAlignment="1" applyProtection="1">
      <alignment horizontal="center" vertical="top" wrapText="1"/>
    </xf>
    <xf numFmtId="165" fontId="26" fillId="0" borderId="30" xfId="0" applyNumberFormat="1" applyFont="1" applyFill="1" applyBorder="1" applyAlignment="1" applyProtection="1">
      <alignment horizontal="center" vertical="top" wrapText="1"/>
    </xf>
    <xf numFmtId="165" fontId="26" fillId="0" borderId="25" xfId="0" applyNumberFormat="1" applyFont="1" applyFill="1" applyBorder="1" applyAlignment="1" applyProtection="1">
      <alignment horizontal="center" vertical="top" wrapText="1"/>
    </xf>
    <xf numFmtId="165" fontId="26" fillId="0" borderId="26" xfId="0" applyNumberFormat="1" applyFont="1" applyFill="1" applyBorder="1" applyAlignment="1" applyProtection="1">
      <alignment horizontal="center" vertical="top" wrapText="1"/>
    </xf>
    <xf numFmtId="165" fontId="26" fillId="10" borderId="4" xfId="0" applyNumberFormat="1" applyFont="1" applyFill="1" applyBorder="1" applyAlignment="1" applyProtection="1">
      <alignment horizontal="center" vertical="top" wrapText="1"/>
    </xf>
    <xf numFmtId="165" fontId="26" fillId="10" borderId="7" xfId="0" applyNumberFormat="1" applyFont="1" applyFill="1" applyBorder="1" applyAlignment="1" applyProtection="1">
      <alignment horizontal="center" vertical="top" wrapText="1"/>
    </xf>
    <xf numFmtId="165" fontId="26" fillId="10" borderId="2" xfId="0" applyNumberFormat="1" applyFont="1" applyFill="1" applyBorder="1" applyAlignment="1" applyProtection="1">
      <alignment horizontal="center" vertical="top" wrapText="1"/>
    </xf>
    <xf numFmtId="165" fontId="23" fillId="2" borderId="1" xfId="0" applyNumberFormat="1" applyFont="1" applyFill="1" applyBorder="1" applyAlignment="1" applyProtection="1">
      <alignment horizontal="left" vertical="top" wrapText="1"/>
    </xf>
    <xf numFmtId="0" fontId="31" fillId="0" borderId="7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top" wrapText="1"/>
    </xf>
    <xf numFmtId="0" fontId="24" fillId="0" borderId="25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horizontal="center" vertical="top"/>
    </xf>
    <xf numFmtId="165" fontId="18" fillId="0" borderId="27" xfId="0" applyNumberFormat="1" applyFont="1" applyFill="1" applyBorder="1" applyAlignment="1" applyProtection="1">
      <alignment horizontal="center" vertical="center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165" fontId="18" fillId="0" borderId="28" xfId="0" applyNumberFormat="1" applyFont="1" applyFill="1" applyBorder="1" applyAlignment="1" applyProtection="1">
      <alignment horizontal="center" vertical="center" wrapText="1"/>
    </xf>
    <xf numFmtId="165" fontId="18" fillId="0" borderId="33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center" vertical="center" wrapText="1"/>
    </xf>
    <xf numFmtId="165" fontId="18" fillId="0" borderId="34" xfId="0" applyNumberFormat="1" applyFont="1" applyFill="1" applyBorder="1" applyAlignment="1" applyProtection="1">
      <alignment horizontal="center" vertical="center" wrapText="1"/>
    </xf>
    <xf numFmtId="165" fontId="18" fillId="0" borderId="18" xfId="0" applyNumberFormat="1" applyFont="1" applyFill="1" applyBorder="1" applyAlignment="1" applyProtection="1">
      <alignment horizontal="center" vertical="center" wrapText="1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34" xfId="0" applyNumberFormat="1" applyFont="1" applyFill="1" applyBorder="1" applyAlignment="1" applyProtection="1">
      <alignment horizontal="center" vertical="top" wrapText="1"/>
    </xf>
    <xf numFmtId="165" fontId="18" fillId="0" borderId="18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/>
    </xf>
    <xf numFmtId="0" fontId="30" fillId="0" borderId="0" xfId="0" applyFont="1" applyBorder="1" applyAlignment="1">
      <alignment horizontal="left" vertical="top"/>
    </xf>
    <xf numFmtId="0" fontId="30" fillId="0" borderId="0" xfId="0" applyFont="1" applyAlignment="1">
      <alignment vertical="top"/>
    </xf>
    <xf numFmtId="0" fontId="23" fillId="7" borderId="1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8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3" fontId="19" fillId="7" borderId="10" xfId="0" applyNumberFormat="1" applyFont="1" applyFill="1" applyBorder="1" applyAlignment="1">
      <alignment horizontal="center" vertical="top" wrapText="1"/>
    </xf>
    <xf numFmtId="3" fontId="19" fillId="7" borderId="8" xfId="0" applyNumberFormat="1" applyFont="1" applyFill="1" applyBorder="1" applyAlignment="1">
      <alignment horizontal="center" vertical="top" wrapText="1"/>
    </xf>
    <xf numFmtId="3" fontId="19" fillId="7" borderId="5" xfId="0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19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top" wrapText="1"/>
    </xf>
    <xf numFmtId="165" fontId="23" fillId="8" borderId="1" xfId="2" applyNumberFormat="1" applyFont="1" applyFill="1" applyBorder="1" applyAlignment="1" applyProtection="1">
      <alignment horizontal="right" vertical="center" wrapText="1"/>
    </xf>
    <xf numFmtId="165" fontId="19" fillId="10" borderId="1" xfId="2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49" t="s">
        <v>39</v>
      </c>
      <c r="B1" s="250"/>
      <c r="C1" s="251" t="s">
        <v>40</v>
      </c>
      <c r="D1" s="243" t="s">
        <v>45</v>
      </c>
      <c r="E1" s="244"/>
      <c r="F1" s="245"/>
      <c r="G1" s="243" t="s">
        <v>17</v>
      </c>
      <c r="H1" s="244"/>
      <c r="I1" s="245"/>
      <c r="J1" s="243" t="s">
        <v>18</v>
      </c>
      <c r="K1" s="244"/>
      <c r="L1" s="245"/>
      <c r="M1" s="243" t="s">
        <v>22</v>
      </c>
      <c r="N1" s="244"/>
      <c r="O1" s="245"/>
      <c r="P1" s="246" t="s">
        <v>23</v>
      </c>
      <c r="Q1" s="247"/>
      <c r="R1" s="243" t="s">
        <v>24</v>
      </c>
      <c r="S1" s="244"/>
      <c r="T1" s="245"/>
      <c r="U1" s="243" t="s">
        <v>25</v>
      </c>
      <c r="V1" s="244"/>
      <c r="W1" s="245"/>
      <c r="X1" s="246" t="s">
        <v>26</v>
      </c>
      <c r="Y1" s="248"/>
      <c r="Z1" s="247"/>
      <c r="AA1" s="246" t="s">
        <v>27</v>
      </c>
      <c r="AB1" s="247"/>
      <c r="AC1" s="243" t="s">
        <v>28</v>
      </c>
      <c r="AD1" s="244"/>
      <c r="AE1" s="245"/>
      <c r="AF1" s="243" t="s">
        <v>29</v>
      </c>
      <c r="AG1" s="244"/>
      <c r="AH1" s="245"/>
      <c r="AI1" s="243" t="s">
        <v>30</v>
      </c>
      <c r="AJ1" s="244"/>
      <c r="AK1" s="245"/>
      <c r="AL1" s="246" t="s">
        <v>31</v>
      </c>
      <c r="AM1" s="247"/>
      <c r="AN1" s="243" t="s">
        <v>32</v>
      </c>
      <c r="AO1" s="244"/>
      <c r="AP1" s="245"/>
      <c r="AQ1" s="243" t="s">
        <v>33</v>
      </c>
      <c r="AR1" s="244"/>
      <c r="AS1" s="245"/>
      <c r="AT1" s="243" t="s">
        <v>34</v>
      </c>
      <c r="AU1" s="244"/>
      <c r="AV1" s="245"/>
    </row>
    <row r="2" spans="1:48" ht="39" customHeight="1">
      <c r="A2" s="250"/>
      <c r="B2" s="250"/>
      <c r="C2" s="251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51" t="s">
        <v>83</v>
      </c>
      <c r="B3" s="25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51"/>
      <c r="B4" s="25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1"/>
      <c r="B5" s="25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51"/>
      <c r="B6" s="25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1"/>
      <c r="B7" s="251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51"/>
      <c r="B8" s="25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51"/>
      <c r="B9" s="251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52" t="s">
        <v>58</v>
      </c>
      <c r="B1" s="252"/>
      <c r="C1" s="252"/>
      <c r="D1" s="252"/>
      <c r="E1" s="252"/>
    </row>
    <row r="2" spans="1:5">
      <c r="A2" s="12"/>
      <c r="B2" s="12"/>
      <c r="C2" s="12"/>
      <c r="D2" s="12"/>
      <c r="E2" s="12"/>
    </row>
    <row r="3" spans="1:5">
      <c r="A3" s="253" t="s">
        <v>130</v>
      </c>
      <c r="B3" s="253"/>
      <c r="C3" s="253"/>
      <c r="D3" s="253"/>
      <c r="E3" s="253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4" t="s">
        <v>79</v>
      </c>
      <c r="B26" s="254"/>
      <c r="C26" s="254"/>
      <c r="D26" s="254"/>
      <c r="E26" s="254"/>
    </row>
    <row r="27" spans="1:5">
      <c r="A27" s="28"/>
      <c r="B27" s="28"/>
      <c r="C27" s="28"/>
      <c r="D27" s="28"/>
      <c r="E27" s="28"/>
    </row>
    <row r="28" spans="1:5">
      <c r="A28" s="254" t="s">
        <v>80</v>
      </c>
      <c r="B28" s="254"/>
      <c r="C28" s="254"/>
      <c r="D28" s="254"/>
      <c r="E28" s="254"/>
    </row>
    <row r="29" spans="1:5">
      <c r="A29" s="254"/>
      <c r="B29" s="254"/>
      <c r="C29" s="254"/>
      <c r="D29" s="254"/>
      <c r="E29" s="25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5" customWidth="1"/>
    <col min="2" max="2" width="42.5703125" style="45" customWidth="1"/>
    <col min="3" max="3" width="6.85546875" style="45" customWidth="1"/>
    <col min="4" max="15" width="9.5703125" style="45" customWidth="1"/>
    <col min="16" max="17" width="10.5703125" style="45" customWidth="1"/>
    <col min="18" max="29" width="0" style="46" hidden="1" customWidth="1"/>
    <col min="30" max="16384" width="9.14062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77" t="s">
        <v>46</v>
      </c>
      <c r="C3" s="277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65" t="s">
        <v>1</v>
      </c>
      <c r="B5" s="260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65"/>
      <c r="B6" s="260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65"/>
      <c r="B7" s="260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65" t="s">
        <v>3</v>
      </c>
      <c r="B8" s="260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78" t="s">
        <v>205</v>
      </c>
      <c r="N8" s="279"/>
      <c r="O8" s="280"/>
      <c r="P8" s="57"/>
      <c r="Q8" s="57"/>
    </row>
    <row r="9" spans="1:256" ht="33.75" customHeight="1">
      <c r="A9" s="265"/>
      <c r="B9" s="260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65" t="s">
        <v>4</v>
      </c>
      <c r="B10" s="260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65"/>
      <c r="B11" s="260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65" t="s">
        <v>5</v>
      </c>
      <c r="B12" s="260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65"/>
      <c r="B13" s="260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65" t="s">
        <v>9</v>
      </c>
      <c r="B14" s="260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65"/>
      <c r="B15" s="260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61"/>
      <c r="AJ16" s="261"/>
      <c r="AK16" s="261"/>
      <c r="AZ16" s="261"/>
      <c r="BA16" s="261"/>
      <c r="BB16" s="261"/>
      <c r="BQ16" s="261"/>
      <c r="BR16" s="261"/>
      <c r="BS16" s="261"/>
      <c r="CH16" s="261"/>
      <c r="CI16" s="261"/>
      <c r="CJ16" s="261"/>
      <c r="CY16" s="261"/>
      <c r="CZ16" s="261"/>
      <c r="DA16" s="261"/>
      <c r="DP16" s="261"/>
      <c r="DQ16" s="261"/>
      <c r="DR16" s="261"/>
      <c r="EG16" s="261"/>
      <c r="EH16" s="261"/>
      <c r="EI16" s="261"/>
      <c r="EX16" s="261"/>
      <c r="EY16" s="261"/>
      <c r="EZ16" s="261"/>
      <c r="FO16" s="261"/>
      <c r="FP16" s="261"/>
      <c r="FQ16" s="261"/>
      <c r="GF16" s="261"/>
      <c r="GG16" s="261"/>
      <c r="GH16" s="261"/>
      <c r="GW16" s="261"/>
      <c r="GX16" s="261"/>
      <c r="GY16" s="261"/>
      <c r="HN16" s="261"/>
      <c r="HO16" s="261"/>
      <c r="HP16" s="261"/>
      <c r="IE16" s="261"/>
      <c r="IF16" s="261"/>
      <c r="IG16" s="261"/>
      <c r="IV16" s="261"/>
    </row>
    <row r="17" spans="1:17" ht="320.25" customHeight="1">
      <c r="A17" s="265" t="s">
        <v>6</v>
      </c>
      <c r="B17" s="260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50000000000003" customHeight="1">
      <c r="A18" s="265"/>
      <c r="B18" s="260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65" t="s">
        <v>7</v>
      </c>
      <c r="B19" s="260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50000000000003" customHeight="1">
      <c r="A20" s="265"/>
      <c r="B20" s="260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65" t="s">
        <v>8</v>
      </c>
      <c r="B21" s="260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65"/>
      <c r="B22" s="260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70" t="s">
        <v>14</v>
      </c>
      <c r="B23" s="266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50000000000003" customHeight="1">
      <c r="A24" s="271"/>
      <c r="B24" s="266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69" t="s">
        <v>15</v>
      </c>
      <c r="B25" s="266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50000000000003" customHeight="1">
      <c r="A26" s="269"/>
      <c r="B26" s="266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50000000000003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65" t="s">
        <v>94</v>
      </c>
      <c r="B31" s="260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65"/>
      <c r="B32" s="260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65" t="s">
        <v>96</v>
      </c>
      <c r="B34" s="260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65"/>
      <c r="B35" s="260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50000000000003" customHeight="1">
      <c r="A36" s="274" t="s">
        <v>98</v>
      </c>
      <c r="B36" s="267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50000000000003" customHeight="1">
      <c r="A37" s="275"/>
      <c r="B37" s="268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65" t="s">
        <v>100</v>
      </c>
      <c r="B39" s="260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62" t="s">
        <v>247</v>
      </c>
      <c r="I39" s="263"/>
      <c r="J39" s="263"/>
      <c r="K39" s="263"/>
      <c r="L39" s="263"/>
      <c r="M39" s="263"/>
      <c r="N39" s="263"/>
      <c r="O39" s="264"/>
      <c r="P39" s="56" t="s">
        <v>189</v>
      </c>
      <c r="Q39" s="57"/>
    </row>
    <row r="40" spans="1:17" ht="39.950000000000003" customHeight="1">
      <c r="A40" s="265" t="s">
        <v>10</v>
      </c>
      <c r="B40" s="260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65" t="s">
        <v>101</v>
      </c>
      <c r="B41" s="260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50000000000003" customHeight="1">
      <c r="A42" s="265"/>
      <c r="B42" s="260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65" t="s">
        <v>103</v>
      </c>
      <c r="B43" s="260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57" t="s">
        <v>192</v>
      </c>
      <c r="H43" s="258"/>
      <c r="I43" s="258"/>
      <c r="J43" s="258"/>
      <c r="K43" s="258"/>
      <c r="L43" s="258"/>
      <c r="M43" s="258"/>
      <c r="N43" s="258"/>
      <c r="O43" s="259"/>
      <c r="P43" s="57"/>
      <c r="Q43" s="57"/>
    </row>
    <row r="44" spans="1:17" ht="39.950000000000003" customHeight="1">
      <c r="A44" s="265"/>
      <c r="B44" s="260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65" t="s">
        <v>105</v>
      </c>
      <c r="B45" s="260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50000000000003" customHeight="1">
      <c r="A46" s="265" t="s">
        <v>12</v>
      </c>
      <c r="B46" s="260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50000000000003" customHeight="1">
      <c r="A47" s="272" t="s">
        <v>108</v>
      </c>
      <c r="B47" s="267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50000000000003" customHeight="1">
      <c r="A48" s="273"/>
      <c r="B48" s="268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72" t="s">
        <v>109</v>
      </c>
      <c r="B49" s="267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50000000000003" customHeight="1">
      <c r="A50" s="273"/>
      <c r="B50" s="268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65" t="s">
        <v>111</v>
      </c>
      <c r="B51" s="260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50000000000003" customHeight="1">
      <c r="A52" s="265"/>
      <c r="B52" s="260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65" t="s">
        <v>114</v>
      </c>
      <c r="B53" s="260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65"/>
      <c r="B54" s="260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65" t="s">
        <v>115</v>
      </c>
      <c r="B55" s="260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65"/>
      <c r="B56" s="260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65" t="s">
        <v>117</v>
      </c>
      <c r="B57" s="260" t="s">
        <v>118</v>
      </c>
      <c r="C57" s="54" t="s">
        <v>20</v>
      </c>
      <c r="D57" s="94" t="s">
        <v>235</v>
      </c>
      <c r="E57" s="93"/>
      <c r="F57" s="93" t="s">
        <v>236</v>
      </c>
      <c r="G57" s="281" t="s">
        <v>233</v>
      </c>
      <c r="H57" s="281"/>
      <c r="I57" s="93" t="s">
        <v>237</v>
      </c>
      <c r="J57" s="93" t="s">
        <v>238</v>
      </c>
      <c r="K57" s="278" t="s">
        <v>239</v>
      </c>
      <c r="L57" s="279"/>
      <c r="M57" s="279"/>
      <c r="N57" s="279"/>
      <c r="O57" s="280"/>
      <c r="P57" s="89" t="s">
        <v>199</v>
      </c>
      <c r="Q57" s="57"/>
    </row>
    <row r="58" spans="1:17" ht="39.950000000000003" customHeight="1">
      <c r="A58" s="265"/>
      <c r="B58" s="260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70" t="s">
        <v>120</v>
      </c>
      <c r="B59" s="270" t="s">
        <v>119</v>
      </c>
      <c r="C59" s="270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76"/>
      <c r="B60" s="276"/>
      <c r="C60" s="276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76"/>
      <c r="B61" s="276"/>
      <c r="C61" s="271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50000000000003" customHeight="1">
      <c r="A62" s="271"/>
      <c r="B62" s="271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50000000000003" customHeight="1">
      <c r="A63" s="265" t="s">
        <v>121</v>
      </c>
      <c r="B63" s="260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50000000000003" customHeight="1">
      <c r="A64" s="265"/>
      <c r="B64" s="260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69" t="s">
        <v>123</v>
      </c>
      <c r="B65" s="266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50000000000003" customHeight="1">
      <c r="A66" s="269"/>
      <c r="B66" s="266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50000000000003" customHeight="1">
      <c r="A67" s="265" t="s">
        <v>125</v>
      </c>
      <c r="B67" s="260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50000000000003" customHeight="1">
      <c r="A68" s="265"/>
      <c r="B68" s="260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72" t="s">
        <v>127</v>
      </c>
      <c r="B69" s="267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50000000000003" customHeight="1">
      <c r="A70" s="273"/>
      <c r="B70" s="268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55" t="s">
        <v>255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</row>
    <row r="74" spans="1:20" ht="15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5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5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5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5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56" t="s">
        <v>216</v>
      </c>
      <c r="C79" s="256"/>
      <c r="D79" s="256"/>
      <c r="E79" s="256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494"/>
  <sheetViews>
    <sheetView tabSelected="1" topLeftCell="P1" zoomScale="70" zoomScaleNormal="70" workbookViewId="0">
      <selection activeCell="A4" sqref="A4:AR4"/>
    </sheetView>
  </sheetViews>
  <sheetFormatPr defaultRowHeight="12.75"/>
  <cols>
    <col min="1" max="1" width="8.7109375" style="98" customWidth="1"/>
    <col min="2" max="2" width="44.5703125" style="98" customWidth="1"/>
    <col min="3" max="3" width="19.42578125" style="98" customWidth="1"/>
    <col min="4" max="4" width="20.7109375" style="99" customWidth="1"/>
    <col min="5" max="5" width="14.7109375" style="100" customWidth="1"/>
    <col min="6" max="6" width="14.28515625" style="100" customWidth="1"/>
    <col min="7" max="7" width="12" style="100" customWidth="1"/>
    <col min="8" max="8" width="10.28515625" style="98" customWidth="1"/>
    <col min="9" max="9" width="11.5703125" style="98" customWidth="1"/>
    <col min="10" max="10" width="13.28515625" style="98" customWidth="1"/>
    <col min="11" max="11" width="12" style="98" customWidth="1"/>
    <col min="12" max="12" width="11.42578125" style="98" customWidth="1"/>
    <col min="13" max="13" width="9.85546875" style="98" customWidth="1"/>
    <col min="14" max="14" width="11.85546875" style="240" customWidth="1"/>
    <col min="15" max="15" width="10.7109375" style="240" customWidth="1"/>
    <col min="16" max="16" width="11.28515625" style="240" customWidth="1"/>
    <col min="17" max="17" width="10.42578125" style="98" customWidth="1"/>
    <col min="18" max="18" width="10.28515625" style="98" customWidth="1"/>
    <col min="19" max="19" width="8.42578125" style="98" customWidth="1"/>
    <col min="20" max="20" width="9.85546875" style="98" customWidth="1"/>
    <col min="21" max="21" width="10.7109375" style="98" customWidth="1"/>
    <col min="22" max="22" width="8.7109375" style="98" customWidth="1"/>
    <col min="23" max="23" width="10.5703125" style="98" customWidth="1"/>
    <col min="24" max="24" width="11.85546875" style="98" customWidth="1"/>
    <col min="25" max="25" width="11" style="98" customWidth="1"/>
    <col min="26" max="26" width="10.5703125" style="98" customWidth="1"/>
    <col min="27" max="27" width="12.85546875" style="98" customWidth="1"/>
    <col min="28" max="28" width="11.140625" style="98" customWidth="1"/>
    <col min="29" max="29" width="9" style="98" customWidth="1"/>
    <col min="30" max="30" width="12" style="98" customWidth="1"/>
    <col min="31" max="31" width="9.28515625" style="98" customWidth="1"/>
    <col min="32" max="32" width="11.7109375" style="98" customWidth="1"/>
    <col min="33" max="33" width="11.42578125" style="98" customWidth="1"/>
    <col min="34" max="34" width="8.85546875" style="98" customWidth="1"/>
    <col min="35" max="35" width="10.5703125" style="98" customWidth="1"/>
    <col min="36" max="36" width="9.7109375" style="98" customWidth="1"/>
    <col min="37" max="37" width="8.42578125" style="98" customWidth="1"/>
    <col min="38" max="38" width="10.5703125" style="98" customWidth="1"/>
    <col min="39" max="39" width="10.7109375" style="98" customWidth="1"/>
    <col min="40" max="40" width="7.85546875" style="98" customWidth="1"/>
    <col min="41" max="41" width="11.140625" style="98" customWidth="1"/>
    <col min="42" max="42" width="7.42578125" style="98" customWidth="1"/>
    <col min="43" max="43" width="7.5703125" style="98" customWidth="1"/>
    <col min="44" max="44" width="26.5703125" style="96" customWidth="1"/>
    <col min="45" max="16384" width="9.140625" style="96"/>
  </cols>
  <sheetData>
    <row r="1" spans="1:168" s="121" customFormat="1" ht="20.25">
      <c r="A1" s="117"/>
      <c r="B1" s="117"/>
      <c r="C1" s="117"/>
      <c r="D1" s="118"/>
      <c r="E1" s="119"/>
      <c r="F1" s="119"/>
      <c r="G1" s="119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20" t="s">
        <v>264</v>
      </c>
    </row>
    <row r="2" spans="1:168" s="121" customFormat="1" ht="36" customHeight="1">
      <c r="A2" s="367" t="s">
        <v>285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</row>
    <row r="3" spans="1:168" s="122" customFormat="1" ht="17.25" customHeight="1">
      <c r="A3" s="366" t="s">
        <v>320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</row>
    <row r="4" spans="1:168" s="123" customFormat="1" ht="24" customHeight="1">
      <c r="A4" s="368" t="s">
        <v>322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</row>
    <row r="5" spans="1:168" ht="13.5" thickBot="1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163"/>
      <c r="AK5" s="163"/>
      <c r="AL5" s="96"/>
      <c r="AM5" s="96"/>
      <c r="AN5" s="96"/>
      <c r="AO5" s="164"/>
      <c r="AP5" s="164"/>
      <c r="AQ5" s="164"/>
      <c r="AR5" s="97" t="s">
        <v>260</v>
      </c>
    </row>
    <row r="6" spans="1:168" s="111" customFormat="1" ht="15" customHeight="1">
      <c r="A6" s="370" t="s">
        <v>0</v>
      </c>
      <c r="B6" s="373" t="s">
        <v>291</v>
      </c>
      <c r="C6" s="373" t="s">
        <v>262</v>
      </c>
      <c r="D6" s="373" t="s">
        <v>40</v>
      </c>
      <c r="E6" s="376" t="s">
        <v>258</v>
      </c>
      <c r="F6" s="377"/>
      <c r="G6" s="378"/>
      <c r="H6" s="379" t="s">
        <v>256</v>
      </c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1"/>
      <c r="AR6" s="382" t="s">
        <v>283</v>
      </c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</row>
    <row r="7" spans="1:168" s="111" customFormat="1" ht="28.5" customHeight="1">
      <c r="A7" s="371"/>
      <c r="B7" s="374"/>
      <c r="C7" s="374"/>
      <c r="D7" s="374"/>
      <c r="E7" s="385" t="s">
        <v>323</v>
      </c>
      <c r="F7" s="385" t="s">
        <v>281</v>
      </c>
      <c r="G7" s="386" t="s">
        <v>19</v>
      </c>
      <c r="H7" s="358" t="s">
        <v>17</v>
      </c>
      <c r="I7" s="359"/>
      <c r="J7" s="360"/>
      <c r="K7" s="358" t="s">
        <v>18</v>
      </c>
      <c r="L7" s="359"/>
      <c r="M7" s="360"/>
      <c r="N7" s="361" t="s">
        <v>22</v>
      </c>
      <c r="O7" s="362"/>
      <c r="P7" s="363"/>
      <c r="Q7" s="351" t="s">
        <v>24</v>
      </c>
      <c r="R7" s="352"/>
      <c r="S7" s="357"/>
      <c r="T7" s="351" t="s">
        <v>25</v>
      </c>
      <c r="U7" s="352"/>
      <c r="V7" s="357"/>
      <c r="W7" s="351" t="s">
        <v>26</v>
      </c>
      <c r="X7" s="352"/>
      <c r="Y7" s="357"/>
      <c r="Z7" s="351" t="s">
        <v>28</v>
      </c>
      <c r="AA7" s="352"/>
      <c r="AB7" s="353"/>
      <c r="AC7" s="351" t="s">
        <v>29</v>
      </c>
      <c r="AD7" s="365"/>
      <c r="AE7" s="353"/>
      <c r="AF7" s="351" t="s">
        <v>30</v>
      </c>
      <c r="AG7" s="365"/>
      <c r="AH7" s="353"/>
      <c r="AI7" s="351" t="s">
        <v>32</v>
      </c>
      <c r="AJ7" s="365"/>
      <c r="AK7" s="353"/>
      <c r="AL7" s="351" t="s">
        <v>33</v>
      </c>
      <c r="AM7" s="352"/>
      <c r="AN7" s="353"/>
      <c r="AO7" s="351" t="s">
        <v>34</v>
      </c>
      <c r="AP7" s="352"/>
      <c r="AQ7" s="357"/>
      <c r="AR7" s="383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</row>
    <row r="8" spans="1:168" s="111" customFormat="1" ht="41.25" customHeight="1">
      <c r="A8" s="372"/>
      <c r="B8" s="375"/>
      <c r="C8" s="375"/>
      <c r="D8" s="375"/>
      <c r="E8" s="375"/>
      <c r="F8" s="375"/>
      <c r="G8" s="387"/>
      <c r="H8" s="165" t="s">
        <v>20</v>
      </c>
      <c r="I8" s="166" t="s">
        <v>21</v>
      </c>
      <c r="J8" s="167" t="s">
        <v>19</v>
      </c>
      <c r="K8" s="166" t="s">
        <v>20</v>
      </c>
      <c r="L8" s="166" t="s">
        <v>21</v>
      </c>
      <c r="M8" s="167" t="s">
        <v>19</v>
      </c>
      <c r="N8" s="223" t="s">
        <v>20</v>
      </c>
      <c r="O8" s="224" t="s">
        <v>21</v>
      </c>
      <c r="P8" s="225" t="s">
        <v>19</v>
      </c>
      <c r="Q8" s="169" t="s">
        <v>20</v>
      </c>
      <c r="R8" s="166" t="s">
        <v>21</v>
      </c>
      <c r="S8" s="168" t="s">
        <v>19</v>
      </c>
      <c r="T8" s="169" t="s">
        <v>20</v>
      </c>
      <c r="U8" s="166" t="s">
        <v>21</v>
      </c>
      <c r="V8" s="168" t="s">
        <v>19</v>
      </c>
      <c r="W8" s="169" t="s">
        <v>20</v>
      </c>
      <c r="X8" s="166" t="s">
        <v>21</v>
      </c>
      <c r="Y8" s="168" t="s">
        <v>19</v>
      </c>
      <c r="Z8" s="169" t="s">
        <v>20</v>
      </c>
      <c r="AA8" s="166" t="s">
        <v>21</v>
      </c>
      <c r="AB8" s="168" t="s">
        <v>19</v>
      </c>
      <c r="AC8" s="169" t="s">
        <v>20</v>
      </c>
      <c r="AD8" s="166" t="s">
        <v>21</v>
      </c>
      <c r="AE8" s="168" t="s">
        <v>19</v>
      </c>
      <c r="AF8" s="169" t="s">
        <v>20</v>
      </c>
      <c r="AG8" s="166" t="s">
        <v>21</v>
      </c>
      <c r="AH8" s="168" t="s">
        <v>19</v>
      </c>
      <c r="AI8" s="169" t="s">
        <v>20</v>
      </c>
      <c r="AJ8" s="166" t="s">
        <v>21</v>
      </c>
      <c r="AK8" s="168" t="s">
        <v>19</v>
      </c>
      <c r="AL8" s="169" t="s">
        <v>20</v>
      </c>
      <c r="AM8" s="166" t="s">
        <v>21</v>
      </c>
      <c r="AN8" s="167"/>
      <c r="AO8" s="169" t="s">
        <v>20</v>
      </c>
      <c r="AP8" s="166" t="s">
        <v>21</v>
      </c>
      <c r="AQ8" s="168" t="s">
        <v>19</v>
      </c>
      <c r="AR8" s="384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</row>
    <row r="9" spans="1:168" s="112" customFormat="1" ht="15.75">
      <c r="A9" s="170">
        <v>1</v>
      </c>
      <c r="B9" s="171">
        <v>2</v>
      </c>
      <c r="C9" s="171">
        <v>3</v>
      </c>
      <c r="D9" s="171">
        <v>4</v>
      </c>
      <c r="E9" s="172">
        <v>5</v>
      </c>
      <c r="F9" s="171">
        <v>6</v>
      </c>
      <c r="G9" s="173">
        <v>7</v>
      </c>
      <c r="H9" s="171">
        <v>8</v>
      </c>
      <c r="I9" s="172">
        <v>9</v>
      </c>
      <c r="J9" s="212">
        <v>10</v>
      </c>
      <c r="K9" s="172">
        <v>11</v>
      </c>
      <c r="L9" s="171">
        <v>12</v>
      </c>
      <c r="M9" s="212">
        <v>13</v>
      </c>
      <c r="N9" s="226">
        <v>14</v>
      </c>
      <c r="O9" s="227">
        <v>15</v>
      </c>
      <c r="P9" s="228">
        <v>16</v>
      </c>
      <c r="Q9" s="172">
        <v>17</v>
      </c>
      <c r="R9" s="171">
        <v>18</v>
      </c>
      <c r="S9" s="213">
        <v>19</v>
      </c>
      <c r="T9" s="172">
        <v>20</v>
      </c>
      <c r="U9" s="171">
        <v>21</v>
      </c>
      <c r="V9" s="213">
        <v>22</v>
      </c>
      <c r="W9" s="172">
        <v>23</v>
      </c>
      <c r="X9" s="171">
        <v>24</v>
      </c>
      <c r="Y9" s="213">
        <v>25</v>
      </c>
      <c r="Z9" s="172">
        <v>26</v>
      </c>
      <c r="AA9" s="171">
        <v>24</v>
      </c>
      <c r="AB9" s="212">
        <v>28</v>
      </c>
      <c r="AC9" s="214">
        <v>29</v>
      </c>
      <c r="AD9" s="171">
        <v>30</v>
      </c>
      <c r="AE9" s="212">
        <v>31</v>
      </c>
      <c r="AF9" s="214">
        <v>32</v>
      </c>
      <c r="AG9" s="171">
        <v>33</v>
      </c>
      <c r="AH9" s="212">
        <v>34</v>
      </c>
      <c r="AI9" s="214">
        <v>35</v>
      </c>
      <c r="AJ9" s="171">
        <v>36</v>
      </c>
      <c r="AK9" s="212">
        <v>37</v>
      </c>
      <c r="AL9" s="172">
        <v>38</v>
      </c>
      <c r="AM9" s="172">
        <v>39</v>
      </c>
      <c r="AN9" s="212">
        <v>40</v>
      </c>
      <c r="AO9" s="171">
        <v>41</v>
      </c>
      <c r="AP9" s="215">
        <v>42</v>
      </c>
      <c r="AQ9" s="213">
        <v>43</v>
      </c>
      <c r="AR9" s="174">
        <v>44</v>
      </c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6"/>
      <c r="BH9" s="406"/>
      <c r="BI9" s="406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6"/>
      <c r="BW9" s="406"/>
      <c r="BX9" s="406"/>
      <c r="BY9" s="406"/>
      <c r="BZ9" s="406"/>
      <c r="CA9" s="406"/>
      <c r="CB9" s="406"/>
      <c r="CC9" s="406"/>
      <c r="CD9" s="406"/>
      <c r="CE9" s="406"/>
      <c r="CF9" s="406"/>
      <c r="CG9" s="406"/>
      <c r="CH9" s="406"/>
      <c r="CI9" s="406"/>
      <c r="CJ9" s="406"/>
      <c r="CK9" s="406"/>
      <c r="CL9" s="406"/>
      <c r="CM9" s="406"/>
      <c r="CN9" s="406"/>
      <c r="CO9" s="406"/>
      <c r="CP9" s="406"/>
      <c r="CQ9" s="406"/>
      <c r="CR9" s="406"/>
      <c r="CS9" s="406"/>
      <c r="CT9" s="406"/>
      <c r="CU9" s="406"/>
      <c r="CV9" s="406"/>
      <c r="CW9" s="406"/>
      <c r="CX9" s="406"/>
      <c r="CY9" s="406"/>
      <c r="CZ9" s="406"/>
      <c r="DA9" s="406"/>
      <c r="DB9" s="406"/>
      <c r="DC9" s="406"/>
      <c r="DD9" s="406"/>
      <c r="DE9" s="406"/>
      <c r="DF9" s="406"/>
      <c r="DG9" s="406"/>
      <c r="DH9" s="406"/>
      <c r="DI9" s="406"/>
      <c r="DJ9" s="406"/>
      <c r="DK9" s="406"/>
      <c r="DL9" s="406"/>
      <c r="DM9" s="406"/>
      <c r="DN9" s="406"/>
      <c r="DO9" s="406"/>
      <c r="DP9" s="406"/>
      <c r="DQ9" s="406"/>
      <c r="DR9" s="406"/>
      <c r="DS9" s="406"/>
      <c r="DT9" s="406"/>
      <c r="DU9" s="406"/>
      <c r="DV9" s="406"/>
      <c r="DW9" s="406"/>
      <c r="DX9" s="406"/>
      <c r="DY9" s="406"/>
      <c r="DZ9" s="406"/>
      <c r="EA9" s="406"/>
      <c r="EB9" s="406"/>
      <c r="EC9" s="406"/>
      <c r="ED9" s="406"/>
      <c r="EE9" s="406"/>
      <c r="EF9" s="406"/>
      <c r="EG9" s="406"/>
      <c r="EH9" s="406"/>
      <c r="EI9" s="406"/>
      <c r="EJ9" s="406"/>
      <c r="EK9" s="406"/>
      <c r="EL9" s="406"/>
      <c r="EM9" s="406"/>
      <c r="EN9" s="406"/>
      <c r="EO9" s="406"/>
      <c r="EP9" s="406"/>
      <c r="EQ9" s="406"/>
      <c r="ER9" s="406"/>
      <c r="ES9" s="406"/>
      <c r="ET9" s="406"/>
      <c r="EU9" s="406"/>
      <c r="EV9" s="406"/>
      <c r="EW9" s="406"/>
      <c r="EX9" s="406"/>
      <c r="EY9" s="406"/>
      <c r="EZ9" s="406"/>
      <c r="FA9" s="406"/>
      <c r="FB9" s="406"/>
      <c r="FC9" s="406"/>
      <c r="FD9" s="406"/>
      <c r="FE9" s="406"/>
      <c r="FF9" s="406"/>
      <c r="FG9" s="406"/>
      <c r="FH9" s="406"/>
      <c r="FI9" s="406"/>
      <c r="FJ9" s="406"/>
      <c r="FK9" s="406"/>
      <c r="FL9" s="406"/>
    </row>
    <row r="10" spans="1:168" s="219" customFormat="1" ht="36" customHeight="1">
      <c r="A10" s="364" t="s">
        <v>265</v>
      </c>
      <c r="B10" s="364"/>
      <c r="C10" s="364"/>
      <c r="D10" s="218" t="s">
        <v>261</v>
      </c>
      <c r="E10" s="146">
        <f t="shared" ref="E10:E11" si="0">H10+K10+N10+Q10+T10+W10+Z10+AC10+AF10+AI10+AL10+AO10</f>
        <v>61028.299999999996</v>
      </c>
      <c r="F10" s="146">
        <f t="shared" ref="F10:F11" si="1">I10+L10+O10+R10+U10+X10+AA10+AD10+AG10+AJ10+AM10+AP10</f>
        <v>12866.960000000001</v>
      </c>
      <c r="G10" s="146">
        <f>IF(F10,F10/E10*100,0)</f>
        <v>21.083595643332686</v>
      </c>
      <c r="H10" s="146">
        <f>H11+H12</f>
        <v>1028.9000000000001</v>
      </c>
      <c r="I10" s="146">
        <f>I12</f>
        <v>1028.9000000000001</v>
      </c>
      <c r="J10" s="146">
        <f>IF(I10,I10/H10*100,0)</f>
        <v>100</v>
      </c>
      <c r="K10" s="146">
        <f t="shared" ref="K10" si="2">K11+K12</f>
        <v>4303.1000000000004</v>
      </c>
      <c r="L10" s="146">
        <f t="shared" ref="L10" si="3">L12</f>
        <v>4303.0600000000004</v>
      </c>
      <c r="M10" s="146">
        <f t="shared" ref="M10:M12" si="4">IF(L10,L10/K10*100,0)</f>
        <v>99.999070437591513</v>
      </c>
      <c r="N10" s="146">
        <f t="shared" ref="N10" si="5">N11+N12</f>
        <v>3693.5</v>
      </c>
      <c r="O10" s="146">
        <f t="shared" ref="O10" si="6">O12</f>
        <v>3693.5</v>
      </c>
      <c r="P10" s="146">
        <f t="shared" ref="P10:P12" si="7">IF(O10,O10/N10*100,0)</f>
        <v>100</v>
      </c>
      <c r="Q10" s="146">
        <f t="shared" ref="Q10" si="8">Q11+Q12</f>
        <v>3841.5</v>
      </c>
      <c r="R10" s="146">
        <f t="shared" ref="R10" si="9">R12</f>
        <v>3841.5</v>
      </c>
      <c r="S10" s="146">
        <f t="shared" ref="S10:S12" si="10">IF(R10,R10/Q10*100,0)</f>
        <v>100</v>
      </c>
      <c r="T10" s="146">
        <f t="shared" ref="T10" si="11">T11+T12</f>
        <v>4273.7</v>
      </c>
      <c r="U10" s="146">
        <f t="shared" ref="U10" si="12">U12</f>
        <v>0</v>
      </c>
      <c r="V10" s="146">
        <f t="shared" ref="V10:V12" si="13">IF(U10,U10/T10*100,0)</f>
        <v>0</v>
      </c>
      <c r="W10" s="146">
        <f t="shared" ref="W10" si="14">W11+W12</f>
        <v>7056.9</v>
      </c>
      <c r="X10" s="146">
        <f t="shared" ref="X10" si="15">X12</f>
        <v>0</v>
      </c>
      <c r="Y10" s="146">
        <f t="shared" ref="Y10:Y12" si="16">IF(X10,X10/W10*100,0)</f>
        <v>0</v>
      </c>
      <c r="Z10" s="146">
        <f t="shared" ref="Z10" si="17">Z11+Z12</f>
        <v>3943.6</v>
      </c>
      <c r="AA10" s="146">
        <f t="shared" ref="AA10" si="18">AA12</f>
        <v>0</v>
      </c>
      <c r="AB10" s="146">
        <f t="shared" ref="AB10:AB12" si="19">IF(AA10,AA10/Z10*100,0)</f>
        <v>0</v>
      </c>
      <c r="AC10" s="146">
        <f t="shared" ref="AC10" si="20">AC11+AC12</f>
        <v>3943.6</v>
      </c>
      <c r="AD10" s="146">
        <f t="shared" ref="AD10" si="21">AD12</f>
        <v>0</v>
      </c>
      <c r="AE10" s="146">
        <f t="shared" ref="AE10:AE12" si="22">IF(AD10,AD10/AC10*100,0)</f>
        <v>0</v>
      </c>
      <c r="AF10" s="146">
        <f t="shared" ref="AF10" si="23">AF11+AF12</f>
        <v>3943.6</v>
      </c>
      <c r="AG10" s="146">
        <f t="shared" ref="AG10" si="24">AG12</f>
        <v>0</v>
      </c>
      <c r="AH10" s="146">
        <f t="shared" ref="AH10:AH12" si="25">IF(AG10,AG10/AF10*100,0)</f>
        <v>0</v>
      </c>
      <c r="AI10" s="146">
        <f t="shared" ref="AI10" si="26">AI11+AI12</f>
        <v>3943.6</v>
      </c>
      <c r="AJ10" s="146">
        <f t="shared" ref="AJ10" si="27">AJ12</f>
        <v>0</v>
      </c>
      <c r="AK10" s="146">
        <f t="shared" ref="AK10:AK12" si="28">IF(AJ10,AJ10/AI10*100,0)</f>
        <v>0</v>
      </c>
      <c r="AL10" s="146">
        <f t="shared" ref="AL10" si="29">AL11+AL12</f>
        <v>3938.8</v>
      </c>
      <c r="AM10" s="146">
        <f t="shared" ref="AM10" si="30">AM12</f>
        <v>0</v>
      </c>
      <c r="AN10" s="146">
        <f t="shared" ref="AN10:AN12" si="31">IF(AM10,AM10/AL10*100,0)</f>
        <v>0</v>
      </c>
      <c r="AO10" s="146">
        <f t="shared" ref="AO10" si="32">AO11+AO12</f>
        <v>17117.5</v>
      </c>
      <c r="AP10" s="146">
        <f t="shared" ref="AP10" si="33">AP12</f>
        <v>0</v>
      </c>
      <c r="AQ10" s="146">
        <f t="shared" ref="AQ10:AQ12" si="34">IF(AP10,AP10/AO10*100,0)</f>
        <v>0</v>
      </c>
      <c r="AR10" s="324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07"/>
      <c r="DR10" s="407"/>
      <c r="DS10" s="407"/>
      <c r="DT10" s="407"/>
      <c r="DU10" s="407"/>
      <c r="DV10" s="407"/>
      <c r="DW10" s="407"/>
      <c r="DX10" s="407"/>
      <c r="DY10" s="407"/>
      <c r="DZ10" s="407"/>
      <c r="EA10" s="407"/>
      <c r="EB10" s="407"/>
      <c r="EC10" s="407"/>
      <c r="ED10" s="407"/>
      <c r="EE10" s="407"/>
      <c r="EF10" s="407"/>
      <c r="EG10" s="407"/>
      <c r="EH10" s="407"/>
      <c r="EI10" s="407"/>
      <c r="EJ10" s="407"/>
      <c r="EK10" s="407"/>
      <c r="EL10" s="407"/>
      <c r="EM10" s="407"/>
      <c r="EN10" s="407"/>
      <c r="EO10" s="407"/>
      <c r="EP10" s="407"/>
      <c r="EQ10" s="407"/>
      <c r="ER10" s="407"/>
      <c r="ES10" s="407"/>
      <c r="ET10" s="407"/>
      <c r="EU10" s="407"/>
      <c r="EV10" s="407"/>
      <c r="EW10" s="407"/>
      <c r="EX10" s="407"/>
      <c r="EY10" s="407"/>
      <c r="EZ10" s="407"/>
      <c r="FA10" s="407"/>
      <c r="FB10" s="407"/>
      <c r="FC10" s="407"/>
      <c r="FD10" s="407"/>
      <c r="FE10" s="407"/>
      <c r="FF10" s="407"/>
      <c r="FG10" s="407"/>
      <c r="FH10" s="407"/>
      <c r="FI10" s="407"/>
      <c r="FJ10" s="407"/>
      <c r="FK10" s="407"/>
      <c r="FL10" s="407"/>
    </row>
    <row r="11" spans="1:168" s="221" customFormat="1" ht="59.25" customHeight="1">
      <c r="A11" s="364"/>
      <c r="B11" s="364"/>
      <c r="C11" s="364"/>
      <c r="D11" s="220" t="s">
        <v>2</v>
      </c>
      <c r="E11" s="150">
        <f t="shared" si="0"/>
        <v>12631.599999999999</v>
      </c>
      <c r="F11" s="150">
        <f t="shared" si="1"/>
        <v>0</v>
      </c>
      <c r="G11" s="150">
        <f t="shared" ref="G11:G12" si="35">IF(F11,F11/E11*100,0)</f>
        <v>0</v>
      </c>
      <c r="H11" s="150">
        <f>H34+H62+H72</f>
        <v>0</v>
      </c>
      <c r="I11" s="150">
        <f>I34+I62+I72</f>
        <v>0</v>
      </c>
      <c r="J11" s="150">
        <f t="shared" ref="J11:J12" si="36">IF(I11,I11/H11*100,0)</f>
        <v>0</v>
      </c>
      <c r="K11" s="150">
        <f t="shared" ref="K11:L11" si="37">K34+K62+K72</f>
        <v>0</v>
      </c>
      <c r="L11" s="150">
        <f t="shared" si="37"/>
        <v>0</v>
      </c>
      <c r="M11" s="150">
        <f t="shared" si="4"/>
        <v>0</v>
      </c>
      <c r="N11" s="150">
        <f t="shared" ref="N11:O11" si="38">N34+N62+N72</f>
        <v>0</v>
      </c>
      <c r="O11" s="150">
        <f t="shared" si="38"/>
        <v>0</v>
      </c>
      <c r="P11" s="150">
        <f t="shared" si="7"/>
        <v>0</v>
      </c>
      <c r="Q11" s="150">
        <f t="shared" ref="Q11:R11" si="39">Q34+Q62+Q72</f>
        <v>0</v>
      </c>
      <c r="R11" s="150">
        <f t="shared" si="39"/>
        <v>0</v>
      </c>
      <c r="S11" s="150">
        <f t="shared" si="10"/>
        <v>0</v>
      </c>
      <c r="T11" s="150">
        <f t="shared" ref="T11:U11" si="40">T34+T62+T72</f>
        <v>0</v>
      </c>
      <c r="U11" s="150">
        <f t="shared" si="40"/>
        <v>0</v>
      </c>
      <c r="V11" s="150">
        <f t="shared" si="13"/>
        <v>0</v>
      </c>
      <c r="W11" s="150">
        <f t="shared" ref="W11:X11" si="41">W34+W62+W72</f>
        <v>2993.8</v>
      </c>
      <c r="X11" s="150">
        <f t="shared" si="41"/>
        <v>0</v>
      </c>
      <c r="Y11" s="150">
        <f t="shared" si="16"/>
        <v>0</v>
      </c>
      <c r="Z11" s="150">
        <f t="shared" ref="Z11:AA11" si="42">Z34+Z62+Z72</f>
        <v>0</v>
      </c>
      <c r="AA11" s="150">
        <f t="shared" si="42"/>
        <v>0</v>
      </c>
      <c r="AB11" s="150">
        <f t="shared" si="19"/>
        <v>0</v>
      </c>
      <c r="AC11" s="150">
        <f t="shared" ref="AC11:AD11" si="43">AC34+AC62+AC72</f>
        <v>0</v>
      </c>
      <c r="AD11" s="150">
        <f t="shared" si="43"/>
        <v>0</v>
      </c>
      <c r="AE11" s="150">
        <f t="shared" si="22"/>
        <v>0</v>
      </c>
      <c r="AF11" s="150">
        <f t="shared" ref="AF11:AG11" si="44">AF34+AF62+AF72</f>
        <v>0</v>
      </c>
      <c r="AG11" s="150">
        <f t="shared" si="44"/>
        <v>0</v>
      </c>
      <c r="AH11" s="150">
        <f t="shared" si="25"/>
        <v>0</v>
      </c>
      <c r="AI11" s="150">
        <f t="shared" ref="AI11:AJ11" si="45">AI34+AI62+AI72</f>
        <v>0</v>
      </c>
      <c r="AJ11" s="150">
        <f t="shared" si="45"/>
        <v>0</v>
      </c>
      <c r="AK11" s="150">
        <f t="shared" si="28"/>
        <v>0</v>
      </c>
      <c r="AL11" s="150">
        <f t="shared" ref="AL11:AM11" si="46">AL34+AL62+AL72</f>
        <v>0</v>
      </c>
      <c r="AM11" s="150">
        <f t="shared" si="46"/>
        <v>0</v>
      </c>
      <c r="AN11" s="150">
        <f t="shared" si="31"/>
        <v>0</v>
      </c>
      <c r="AO11" s="150">
        <f t="shared" ref="AO11:AP11" si="47">AO34+AO62+AO72</f>
        <v>9637.7999999999993</v>
      </c>
      <c r="AP11" s="150">
        <f t="shared" si="47"/>
        <v>0</v>
      </c>
      <c r="AQ11" s="150">
        <f t="shared" si="34"/>
        <v>0</v>
      </c>
      <c r="AR11" s="325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S11" s="408"/>
      <c r="BT11" s="408"/>
      <c r="BU11" s="408"/>
      <c r="BV11" s="408"/>
      <c r="BW11" s="408"/>
      <c r="BX11" s="408"/>
      <c r="BY11" s="408"/>
      <c r="BZ11" s="408"/>
      <c r="CA11" s="408"/>
      <c r="CB11" s="408"/>
      <c r="CC11" s="408"/>
      <c r="CD11" s="408"/>
      <c r="CE11" s="408"/>
      <c r="CF11" s="408"/>
      <c r="CG11" s="408"/>
      <c r="CH11" s="408"/>
      <c r="CI11" s="408"/>
      <c r="CJ11" s="408"/>
      <c r="CK11" s="408"/>
      <c r="CL11" s="408"/>
      <c r="CM11" s="408"/>
      <c r="CN11" s="408"/>
      <c r="CO11" s="408"/>
      <c r="CP11" s="408"/>
      <c r="CQ11" s="408"/>
      <c r="CR11" s="408"/>
      <c r="CS11" s="408"/>
      <c r="CT11" s="408"/>
      <c r="CU11" s="408"/>
      <c r="CV11" s="408"/>
      <c r="CW11" s="408"/>
      <c r="CX11" s="408"/>
      <c r="CY11" s="408"/>
      <c r="CZ11" s="408"/>
      <c r="DA11" s="408"/>
      <c r="DB11" s="408"/>
      <c r="DC11" s="408"/>
      <c r="DD11" s="408"/>
      <c r="DE11" s="408"/>
      <c r="DF11" s="408"/>
      <c r="DG11" s="408"/>
      <c r="DH11" s="408"/>
      <c r="DI11" s="408"/>
      <c r="DJ11" s="408"/>
      <c r="DK11" s="408"/>
      <c r="DL11" s="408"/>
      <c r="DM11" s="408"/>
      <c r="DN11" s="408"/>
      <c r="DO11" s="408"/>
      <c r="DP11" s="408"/>
      <c r="DQ11" s="408"/>
      <c r="DR11" s="408"/>
      <c r="DS11" s="408"/>
      <c r="DT11" s="408"/>
      <c r="DU11" s="408"/>
      <c r="DV11" s="408"/>
      <c r="DW11" s="408"/>
      <c r="DX11" s="408"/>
      <c r="DY11" s="408"/>
      <c r="DZ11" s="408"/>
      <c r="EA11" s="408"/>
      <c r="EB11" s="408"/>
      <c r="EC11" s="408"/>
      <c r="ED11" s="408"/>
      <c r="EE11" s="408"/>
      <c r="EF11" s="408"/>
      <c r="EG11" s="408"/>
      <c r="EH11" s="408"/>
      <c r="EI11" s="408"/>
      <c r="EJ11" s="408"/>
      <c r="EK11" s="408"/>
      <c r="EL11" s="408"/>
      <c r="EM11" s="408"/>
      <c r="EN11" s="408"/>
      <c r="EO11" s="408"/>
      <c r="EP11" s="408"/>
      <c r="EQ11" s="408"/>
      <c r="ER11" s="408"/>
      <c r="ES11" s="408"/>
      <c r="ET11" s="408"/>
      <c r="EU11" s="408"/>
      <c r="EV11" s="408"/>
      <c r="EW11" s="408"/>
      <c r="EX11" s="408"/>
      <c r="EY11" s="408"/>
      <c r="EZ11" s="408"/>
      <c r="FA11" s="408"/>
      <c r="FB11" s="408"/>
      <c r="FC11" s="408"/>
      <c r="FD11" s="408"/>
      <c r="FE11" s="408"/>
      <c r="FF11" s="408"/>
      <c r="FG11" s="408"/>
      <c r="FH11" s="408"/>
      <c r="FI11" s="408"/>
      <c r="FJ11" s="408"/>
      <c r="FK11" s="408"/>
      <c r="FL11" s="408"/>
    </row>
    <row r="12" spans="1:168" s="221" customFormat="1" ht="47.25" customHeight="1">
      <c r="A12" s="364"/>
      <c r="B12" s="364"/>
      <c r="C12" s="364"/>
      <c r="D12" s="220" t="s">
        <v>267</v>
      </c>
      <c r="E12" s="150">
        <f>H12+K12+N12+Q12+T12+W12+Z12+AC12+AF12+AI12+AL12+AO12</f>
        <v>48396.7</v>
      </c>
      <c r="F12" s="150">
        <f>I12+L12+O12+R12+U12+X12+AA12+AD12+AG12+AJ12+AM12+AP12</f>
        <v>12866.960000000001</v>
      </c>
      <c r="G12" s="150">
        <f t="shared" si="35"/>
        <v>26.586440811047034</v>
      </c>
      <c r="H12" s="150">
        <f>H35+H63+H73</f>
        <v>1028.9000000000001</v>
      </c>
      <c r="I12" s="150">
        <f>I35+I63+I73</f>
        <v>1028.9000000000001</v>
      </c>
      <c r="J12" s="150">
        <f t="shared" si="36"/>
        <v>100</v>
      </c>
      <c r="K12" s="150">
        <f t="shared" ref="K12:L12" si="48">K35+K63+K73</f>
        <v>4303.1000000000004</v>
      </c>
      <c r="L12" s="150">
        <f t="shared" si="48"/>
        <v>4303.0600000000004</v>
      </c>
      <c r="M12" s="150">
        <f t="shared" si="4"/>
        <v>99.999070437591513</v>
      </c>
      <c r="N12" s="150">
        <f t="shared" ref="N12:O12" si="49">N35+N63+N73</f>
        <v>3693.5</v>
      </c>
      <c r="O12" s="150">
        <f t="shared" si="49"/>
        <v>3693.5</v>
      </c>
      <c r="P12" s="150">
        <f t="shared" si="7"/>
        <v>100</v>
      </c>
      <c r="Q12" s="150">
        <f t="shared" ref="Q12:R12" si="50">Q35+Q63+Q73</f>
        <v>3841.5</v>
      </c>
      <c r="R12" s="150">
        <f t="shared" si="50"/>
        <v>3841.5</v>
      </c>
      <c r="S12" s="150">
        <f t="shared" si="10"/>
        <v>100</v>
      </c>
      <c r="T12" s="150">
        <f t="shared" ref="T12:U12" si="51">T35+T63+T73</f>
        <v>4273.7</v>
      </c>
      <c r="U12" s="150">
        <f t="shared" si="51"/>
        <v>0</v>
      </c>
      <c r="V12" s="150">
        <f t="shared" si="13"/>
        <v>0</v>
      </c>
      <c r="W12" s="150">
        <f t="shared" ref="W12:X12" si="52">W35+W63+W73</f>
        <v>4063.1</v>
      </c>
      <c r="X12" s="150">
        <f t="shared" si="52"/>
        <v>0</v>
      </c>
      <c r="Y12" s="150">
        <f t="shared" si="16"/>
        <v>0</v>
      </c>
      <c r="Z12" s="150">
        <f t="shared" ref="Z12:AA12" si="53">Z35+Z63+Z73</f>
        <v>3943.6</v>
      </c>
      <c r="AA12" s="150">
        <f t="shared" si="53"/>
        <v>0</v>
      </c>
      <c r="AB12" s="150">
        <f t="shared" si="19"/>
        <v>0</v>
      </c>
      <c r="AC12" s="150">
        <f t="shared" ref="AC12:AD12" si="54">AC35+AC63+AC73</f>
        <v>3943.6</v>
      </c>
      <c r="AD12" s="150">
        <f t="shared" si="54"/>
        <v>0</v>
      </c>
      <c r="AE12" s="150">
        <f t="shared" si="22"/>
        <v>0</v>
      </c>
      <c r="AF12" s="150">
        <f t="shared" ref="AF12:AG12" si="55">AF35+AF63+AF73</f>
        <v>3943.6</v>
      </c>
      <c r="AG12" s="150">
        <f t="shared" si="55"/>
        <v>0</v>
      </c>
      <c r="AH12" s="150">
        <f t="shared" si="25"/>
        <v>0</v>
      </c>
      <c r="AI12" s="150">
        <f t="shared" ref="AI12:AJ12" si="56">AI35+AI63+AI73</f>
        <v>3943.6</v>
      </c>
      <c r="AJ12" s="150">
        <f t="shared" si="56"/>
        <v>0</v>
      </c>
      <c r="AK12" s="150">
        <f t="shared" si="28"/>
        <v>0</v>
      </c>
      <c r="AL12" s="150">
        <f t="shared" ref="AL12:AM12" si="57">AL35+AL63+AL73</f>
        <v>3938.8</v>
      </c>
      <c r="AM12" s="150">
        <f t="shared" si="57"/>
        <v>0</v>
      </c>
      <c r="AN12" s="150">
        <f t="shared" si="31"/>
        <v>0</v>
      </c>
      <c r="AO12" s="150">
        <f t="shared" ref="AO12:AP12" si="58">AO35+AO63+AO73</f>
        <v>7479.7</v>
      </c>
      <c r="AP12" s="150">
        <f t="shared" si="58"/>
        <v>0</v>
      </c>
      <c r="AQ12" s="150">
        <f t="shared" si="34"/>
        <v>0</v>
      </c>
      <c r="AR12" s="325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8"/>
      <c r="CF12" s="408"/>
      <c r="CG12" s="408"/>
      <c r="CH12" s="408"/>
      <c r="CI12" s="408"/>
      <c r="CJ12" s="408"/>
      <c r="CK12" s="408"/>
      <c r="CL12" s="408"/>
      <c r="CM12" s="408"/>
      <c r="CN12" s="408"/>
      <c r="CO12" s="408"/>
      <c r="CP12" s="408"/>
      <c r="CQ12" s="408"/>
      <c r="CR12" s="408"/>
      <c r="CS12" s="408"/>
      <c r="CT12" s="408"/>
      <c r="CU12" s="408"/>
      <c r="CV12" s="408"/>
      <c r="CW12" s="408"/>
      <c r="CX12" s="408"/>
      <c r="CY12" s="408"/>
      <c r="CZ12" s="408"/>
      <c r="DA12" s="408"/>
      <c r="DB12" s="408"/>
      <c r="DC12" s="408"/>
      <c r="DD12" s="408"/>
      <c r="DE12" s="408"/>
      <c r="DF12" s="408"/>
      <c r="DG12" s="408"/>
      <c r="DH12" s="408"/>
      <c r="DI12" s="408"/>
      <c r="DJ12" s="408"/>
      <c r="DK12" s="408"/>
      <c r="DL12" s="408"/>
      <c r="DM12" s="408"/>
      <c r="DN12" s="408"/>
      <c r="DO12" s="408"/>
      <c r="DP12" s="408"/>
      <c r="DQ12" s="408"/>
      <c r="DR12" s="408"/>
      <c r="DS12" s="408"/>
      <c r="DT12" s="408"/>
      <c r="DU12" s="408"/>
      <c r="DV12" s="408"/>
      <c r="DW12" s="408"/>
      <c r="DX12" s="408"/>
      <c r="DY12" s="408"/>
      <c r="DZ12" s="408"/>
      <c r="EA12" s="408"/>
      <c r="EB12" s="408"/>
      <c r="EC12" s="408"/>
      <c r="ED12" s="408"/>
      <c r="EE12" s="408"/>
      <c r="EF12" s="408"/>
      <c r="EG12" s="408"/>
      <c r="EH12" s="408"/>
      <c r="EI12" s="408"/>
      <c r="EJ12" s="408"/>
      <c r="EK12" s="408"/>
      <c r="EL12" s="408"/>
      <c r="EM12" s="408"/>
      <c r="EN12" s="408"/>
      <c r="EO12" s="408"/>
      <c r="EP12" s="408"/>
      <c r="EQ12" s="408"/>
      <c r="ER12" s="408"/>
      <c r="ES12" s="408"/>
      <c r="ET12" s="408"/>
      <c r="EU12" s="408"/>
      <c r="EV12" s="408"/>
      <c r="EW12" s="408"/>
      <c r="EX12" s="408"/>
      <c r="EY12" s="408"/>
      <c r="EZ12" s="408"/>
      <c r="FA12" s="408"/>
      <c r="FB12" s="408"/>
      <c r="FC12" s="408"/>
      <c r="FD12" s="408"/>
      <c r="FE12" s="408"/>
      <c r="FF12" s="408"/>
      <c r="FG12" s="408"/>
      <c r="FH12" s="408"/>
      <c r="FI12" s="408"/>
      <c r="FJ12" s="408"/>
      <c r="FK12" s="408"/>
      <c r="FL12" s="408"/>
    </row>
    <row r="13" spans="1:168" ht="15.75">
      <c r="A13" s="326" t="s">
        <v>36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8"/>
    </row>
    <row r="14" spans="1:168" s="241" customFormat="1" ht="30" customHeight="1">
      <c r="A14" s="329" t="s">
        <v>268</v>
      </c>
      <c r="B14" s="330"/>
      <c r="C14" s="331"/>
      <c r="D14" s="195" t="s">
        <v>41</v>
      </c>
      <c r="E14" s="210">
        <f t="shared" ref="E14:E16" si="59">H14+K14+N14+Q14+T14+W14+Z14+AC14+AF14+AI14+AL14+AO14</f>
        <v>0</v>
      </c>
      <c r="F14" s="210">
        <f t="shared" ref="F14:F16" si="60">I14+L14+O14+R14+U14+X14+AA14+AD14+AG14+AJ14+AM14+AP14</f>
        <v>0</v>
      </c>
      <c r="G14" s="211">
        <f t="shared" ref="G14:G16" si="61">IF(F14,F14/E14*100,0)</f>
        <v>0</v>
      </c>
      <c r="H14" s="211">
        <f>SUM(H15:H16)</f>
        <v>0</v>
      </c>
      <c r="I14" s="211">
        <f>SUM(I15:I16)</f>
        <v>0</v>
      </c>
      <c r="J14" s="199">
        <f t="shared" ref="J14:J16" si="62">IF(I14,I14/H14*100,0)</f>
        <v>0</v>
      </c>
      <c r="K14" s="211">
        <f t="shared" ref="K14" si="63">SUM(K15:K16)</f>
        <v>0</v>
      </c>
      <c r="L14" s="211">
        <f t="shared" ref="L14" si="64">SUM(L15:L16)</f>
        <v>0</v>
      </c>
      <c r="M14" s="199">
        <f t="shared" ref="M14:M19" si="65">IF(L14,L14/K14*100,0)</f>
        <v>0</v>
      </c>
      <c r="N14" s="211">
        <f t="shared" ref="N14" si="66">SUM(N15:N16)</f>
        <v>0</v>
      </c>
      <c r="O14" s="211">
        <f t="shared" ref="O14" si="67">SUM(O15:O16)</f>
        <v>0</v>
      </c>
      <c r="P14" s="199">
        <f t="shared" ref="P14:P19" si="68">IF(O14,O14/N14*100,0)</f>
        <v>0</v>
      </c>
      <c r="Q14" s="211">
        <f t="shared" ref="Q14" si="69">SUM(Q15:Q16)</f>
        <v>0</v>
      </c>
      <c r="R14" s="211">
        <f t="shared" ref="R14" si="70">SUM(R15:R16)</f>
        <v>0</v>
      </c>
      <c r="S14" s="199">
        <f t="shared" ref="S14:S19" si="71">IF(R14,R14/Q14*100,0)</f>
        <v>0</v>
      </c>
      <c r="T14" s="211">
        <f t="shared" ref="T14" si="72">SUM(T15:T16)</f>
        <v>0</v>
      </c>
      <c r="U14" s="211">
        <f t="shared" ref="U14" si="73">SUM(U15:U16)</f>
        <v>0</v>
      </c>
      <c r="V14" s="199">
        <f t="shared" ref="V14:V19" si="74">IF(U14,U14/T14*100,0)</f>
        <v>0</v>
      </c>
      <c r="W14" s="211">
        <f t="shared" ref="W14" si="75">SUM(W15:W16)</f>
        <v>0</v>
      </c>
      <c r="X14" s="211">
        <f t="shared" ref="X14" si="76">SUM(X15:X16)</f>
        <v>0</v>
      </c>
      <c r="Y14" s="199">
        <f t="shared" ref="Y14:Y19" si="77">IF(X14,X14/W14*100,0)</f>
        <v>0</v>
      </c>
      <c r="Z14" s="211">
        <f t="shared" ref="Z14" si="78">SUM(Z15:Z16)</f>
        <v>0</v>
      </c>
      <c r="AA14" s="211">
        <f t="shared" ref="AA14" si="79">SUM(AA15:AA16)</f>
        <v>0</v>
      </c>
      <c r="AB14" s="199">
        <f t="shared" ref="AB14:AB19" si="80">IF(AA14,AA14/Z14*100,0)</f>
        <v>0</v>
      </c>
      <c r="AC14" s="211">
        <f t="shared" ref="AC14" si="81">SUM(AC15:AC16)</f>
        <v>0</v>
      </c>
      <c r="AD14" s="211">
        <f t="shared" ref="AD14" si="82">SUM(AD15:AD16)</f>
        <v>0</v>
      </c>
      <c r="AE14" s="199">
        <f t="shared" ref="AE14:AE19" si="83">IF(AD14,AD14/AC14*100,0)</f>
        <v>0</v>
      </c>
      <c r="AF14" s="211">
        <f t="shared" ref="AF14" si="84">SUM(AF15:AF16)</f>
        <v>0</v>
      </c>
      <c r="AG14" s="211">
        <f t="shared" ref="AG14" si="85">SUM(AG15:AG16)</f>
        <v>0</v>
      </c>
      <c r="AH14" s="199">
        <f t="shared" ref="AH14:AH19" si="86">IF(AG14,AG14/AF14*100,0)</f>
        <v>0</v>
      </c>
      <c r="AI14" s="211">
        <f t="shared" ref="AI14" si="87">SUM(AI15:AI16)</f>
        <v>0</v>
      </c>
      <c r="AJ14" s="211">
        <f t="shared" ref="AJ14" si="88">SUM(AJ15:AJ16)</f>
        <v>0</v>
      </c>
      <c r="AK14" s="199">
        <f t="shared" ref="AK14:AK19" si="89">IF(AJ14,AJ14/AI14*100,0)</f>
        <v>0</v>
      </c>
      <c r="AL14" s="211">
        <f t="shared" ref="AL14" si="90">SUM(AL15:AL16)</f>
        <v>0</v>
      </c>
      <c r="AM14" s="211">
        <f t="shared" ref="AM14" si="91">SUM(AM15:AM16)</f>
        <v>0</v>
      </c>
      <c r="AN14" s="199">
        <f t="shared" ref="AN14:AN19" si="92">IF(AM14,AM14/AL14*100,0)</f>
        <v>0</v>
      </c>
      <c r="AO14" s="211">
        <f t="shared" ref="AO14" si="93">SUM(AO15:AO16)</f>
        <v>0</v>
      </c>
      <c r="AP14" s="211">
        <f t="shared" ref="AP14" si="94">SUM(AP15:AP16)</f>
        <v>0</v>
      </c>
      <c r="AQ14" s="199">
        <f t="shared" ref="AQ14:AQ19" si="95">IF(AP14,AP14/AO14*100,0)</f>
        <v>0</v>
      </c>
      <c r="AR14" s="288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09"/>
      <c r="BP14" s="409"/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09"/>
      <c r="CB14" s="409"/>
      <c r="CC14" s="409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09"/>
      <c r="CZ14" s="409"/>
      <c r="DA14" s="409"/>
      <c r="DB14" s="409"/>
      <c r="DC14" s="409"/>
      <c r="DD14" s="409"/>
      <c r="DE14" s="409"/>
      <c r="DF14" s="409"/>
      <c r="DG14" s="409"/>
      <c r="DH14" s="409"/>
      <c r="DI14" s="409"/>
      <c r="DJ14" s="409"/>
      <c r="DK14" s="409"/>
      <c r="DL14" s="409"/>
      <c r="DM14" s="409"/>
      <c r="DN14" s="409"/>
      <c r="DO14" s="409"/>
      <c r="DP14" s="409"/>
      <c r="DQ14" s="409"/>
      <c r="DR14" s="409"/>
      <c r="DS14" s="409"/>
      <c r="DT14" s="409"/>
      <c r="DU14" s="409"/>
      <c r="DV14" s="409"/>
      <c r="DW14" s="409"/>
      <c r="DX14" s="409"/>
      <c r="DY14" s="409"/>
      <c r="DZ14" s="409"/>
      <c r="EA14" s="409"/>
      <c r="EB14" s="409"/>
      <c r="EC14" s="409"/>
      <c r="ED14" s="409"/>
      <c r="EE14" s="409"/>
      <c r="EF14" s="409"/>
      <c r="EG14" s="409"/>
      <c r="EH14" s="409"/>
      <c r="EI14" s="409"/>
      <c r="EJ14" s="409"/>
      <c r="EK14" s="409"/>
      <c r="EL14" s="409"/>
      <c r="EM14" s="409"/>
      <c r="EN14" s="409"/>
      <c r="EO14" s="409"/>
      <c r="EP14" s="409"/>
      <c r="EQ14" s="409"/>
      <c r="ER14" s="409"/>
      <c r="ES14" s="409"/>
      <c r="ET14" s="409"/>
      <c r="EU14" s="409"/>
      <c r="EV14" s="409"/>
      <c r="EW14" s="409"/>
      <c r="EX14" s="409"/>
      <c r="EY14" s="409"/>
      <c r="EZ14" s="409"/>
      <c r="FA14" s="409"/>
      <c r="FB14" s="409"/>
      <c r="FC14" s="409"/>
      <c r="FD14" s="409"/>
      <c r="FE14" s="409"/>
      <c r="FF14" s="409"/>
      <c r="FG14" s="409"/>
      <c r="FH14" s="409"/>
      <c r="FI14" s="409"/>
      <c r="FJ14" s="409"/>
      <c r="FK14" s="409"/>
      <c r="FL14" s="409"/>
    </row>
    <row r="15" spans="1:168" ht="52.5" customHeight="1">
      <c r="A15" s="332"/>
      <c r="B15" s="333"/>
      <c r="C15" s="334"/>
      <c r="D15" s="202" t="s">
        <v>2</v>
      </c>
      <c r="E15" s="152">
        <f t="shared" si="59"/>
        <v>0</v>
      </c>
      <c r="F15" s="152">
        <f t="shared" si="60"/>
        <v>0</v>
      </c>
      <c r="G15" s="124">
        <f t="shared" si="61"/>
        <v>0</v>
      </c>
      <c r="H15" s="127"/>
      <c r="I15" s="175"/>
      <c r="J15" s="126">
        <f t="shared" si="62"/>
        <v>0</v>
      </c>
      <c r="K15" s="127"/>
      <c r="L15" s="175"/>
      <c r="M15" s="126">
        <f t="shared" si="65"/>
        <v>0</v>
      </c>
      <c r="N15" s="232"/>
      <c r="O15" s="233"/>
      <c r="P15" s="231">
        <f t="shared" si="68"/>
        <v>0</v>
      </c>
      <c r="Q15" s="127"/>
      <c r="R15" s="175"/>
      <c r="S15" s="126">
        <f t="shared" si="71"/>
        <v>0</v>
      </c>
      <c r="T15" s="127"/>
      <c r="U15" s="175"/>
      <c r="V15" s="126">
        <f t="shared" si="74"/>
        <v>0</v>
      </c>
      <c r="W15" s="127"/>
      <c r="X15" s="175"/>
      <c r="Y15" s="126">
        <f t="shared" si="77"/>
        <v>0</v>
      </c>
      <c r="Z15" s="127"/>
      <c r="AA15" s="175"/>
      <c r="AB15" s="126">
        <f t="shared" si="80"/>
        <v>0</v>
      </c>
      <c r="AC15" s="127"/>
      <c r="AD15" s="175"/>
      <c r="AE15" s="126">
        <f t="shared" si="83"/>
        <v>0</v>
      </c>
      <c r="AF15" s="127"/>
      <c r="AG15" s="175"/>
      <c r="AH15" s="126">
        <f t="shared" si="86"/>
        <v>0</v>
      </c>
      <c r="AI15" s="127"/>
      <c r="AJ15" s="175"/>
      <c r="AK15" s="126">
        <f t="shared" si="89"/>
        <v>0</v>
      </c>
      <c r="AL15" s="127"/>
      <c r="AM15" s="175"/>
      <c r="AN15" s="126">
        <f t="shared" si="92"/>
        <v>0</v>
      </c>
      <c r="AO15" s="127"/>
      <c r="AP15" s="175"/>
      <c r="AQ15" s="126">
        <f t="shared" si="95"/>
        <v>0</v>
      </c>
      <c r="AR15" s="288"/>
      <c r="AS15" s="125"/>
    </row>
    <row r="16" spans="1:168" ht="18.75">
      <c r="A16" s="332"/>
      <c r="B16" s="333"/>
      <c r="C16" s="334"/>
      <c r="D16" s="202" t="s">
        <v>267</v>
      </c>
      <c r="E16" s="152">
        <f t="shared" si="59"/>
        <v>0</v>
      </c>
      <c r="F16" s="152">
        <f t="shared" si="60"/>
        <v>0</v>
      </c>
      <c r="G16" s="124">
        <f t="shared" si="61"/>
        <v>0</v>
      </c>
      <c r="H16" s="127"/>
      <c r="I16" s="175"/>
      <c r="J16" s="126">
        <f t="shared" si="62"/>
        <v>0</v>
      </c>
      <c r="K16" s="127"/>
      <c r="L16" s="175"/>
      <c r="M16" s="126">
        <f t="shared" si="65"/>
        <v>0</v>
      </c>
      <c r="N16" s="232"/>
      <c r="O16" s="233"/>
      <c r="P16" s="231">
        <f t="shared" si="68"/>
        <v>0</v>
      </c>
      <c r="Q16" s="127"/>
      <c r="R16" s="175"/>
      <c r="S16" s="126">
        <f t="shared" si="71"/>
        <v>0</v>
      </c>
      <c r="T16" s="127"/>
      <c r="U16" s="175"/>
      <c r="V16" s="126">
        <f t="shared" si="74"/>
        <v>0</v>
      </c>
      <c r="W16" s="127"/>
      <c r="X16" s="175"/>
      <c r="Y16" s="126">
        <f t="shared" si="77"/>
        <v>0</v>
      </c>
      <c r="Z16" s="127"/>
      <c r="AA16" s="175"/>
      <c r="AB16" s="126">
        <f t="shared" si="80"/>
        <v>0</v>
      </c>
      <c r="AC16" s="127"/>
      <c r="AD16" s="175"/>
      <c r="AE16" s="126">
        <f t="shared" si="83"/>
        <v>0</v>
      </c>
      <c r="AF16" s="127"/>
      <c r="AG16" s="175"/>
      <c r="AH16" s="126">
        <f t="shared" si="86"/>
        <v>0</v>
      </c>
      <c r="AI16" s="127"/>
      <c r="AJ16" s="175"/>
      <c r="AK16" s="126">
        <f t="shared" si="89"/>
        <v>0</v>
      </c>
      <c r="AL16" s="127"/>
      <c r="AM16" s="175"/>
      <c r="AN16" s="126">
        <f t="shared" si="92"/>
        <v>0</v>
      </c>
      <c r="AO16" s="127"/>
      <c r="AP16" s="175"/>
      <c r="AQ16" s="126">
        <f t="shared" si="95"/>
        <v>0</v>
      </c>
      <c r="AR16" s="288"/>
    </row>
    <row r="17" spans="1:168" s="241" customFormat="1" ht="36" customHeight="1">
      <c r="A17" s="329" t="s">
        <v>294</v>
      </c>
      <c r="B17" s="330"/>
      <c r="C17" s="331"/>
      <c r="D17" s="195" t="s">
        <v>41</v>
      </c>
      <c r="E17" s="210">
        <f t="shared" ref="E17:F19" si="96">H17+K17+N17+Q17+T17+W17+Z17+AC17+AF17+AI17+AL17+AO17</f>
        <v>61028.299999999996</v>
      </c>
      <c r="F17" s="210">
        <f t="shared" si="96"/>
        <v>12866.960000000001</v>
      </c>
      <c r="G17" s="211">
        <f t="shared" ref="G17:G19" si="97">IF(F17,F17/E17*100,0)</f>
        <v>21.083595643332686</v>
      </c>
      <c r="H17" s="211">
        <f>SUM(H18:H19)</f>
        <v>1028.9000000000001</v>
      </c>
      <c r="I17" s="211">
        <f>SUM(I18:I19)</f>
        <v>1028.9000000000001</v>
      </c>
      <c r="J17" s="199">
        <f t="shared" ref="J17:J22" si="98">IF(I17,I17/H17*100,0)</f>
        <v>100</v>
      </c>
      <c r="K17" s="211">
        <f t="shared" ref="K17:L17" si="99">SUM(K18:K19)</f>
        <v>4303.1000000000004</v>
      </c>
      <c r="L17" s="211">
        <f t="shared" si="99"/>
        <v>4303.0600000000004</v>
      </c>
      <c r="M17" s="199">
        <f t="shared" si="65"/>
        <v>99.999070437591513</v>
      </c>
      <c r="N17" s="211">
        <f t="shared" ref="N17:O17" si="100">SUM(N18:N19)</f>
        <v>3693.5</v>
      </c>
      <c r="O17" s="211">
        <f t="shared" si="100"/>
        <v>3693.5</v>
      </c>
      <c r="P17" s="199">
        <f t="shared" si="68"/>
        <v>100</v>
      </c>
      <c r="Q17" s="211">
        <f t="shared" ref="Q17:R17" si="101">SUM(Q18:Q19)</f>
        <v>3841.5</v>
      </c>
      <c r="R17" s="211">
        <f t="shared" si="101"/>
        <v>3841.5</v>
      </c>
      <c r="S17" s="199">
        <f t="shared" si="71"/>
        <v>100</v>
      </c>
      <c r="T17" s="211">
        <f t="shared" ref="T17:U17" si="102">SUM(T18:T19)</f>
        <v>4273.7</v>
      </c>
      <c r="U17" s="211">
        <f t="shared" si="102"/>
        <v>0</v>
      </c>
      <c r="V17" s="199">
        <f t="shared" si="74"/>
        <v>0</v>
      </c>
      <c r="W17" s="211">
        <f t="shared" ref="W17:X17" si="103">SUM(W18:W19)</f>
        <v>7056.9</v>
      </c>
      <c r="X17" s="211">
        <f t="shared" si="103"/>
        <v>0</v>
      </c>
      <c r="Y17" s="199">
        <f t="shared" si="77"/>
        <v>0</v>
      </c>
      <c r="Z17" s="211">
        <f t="shared" ref="Z17:AA17" si="104">SUM(Z18:Z19)</f>
        <v>3943.6</v>
      </c>
      <c r="AA17" s="211">
        <f t="shared" si="104"/>
        <v>0</v>
      </c>
      <c r="AB17" s="199">
        <f t="shared" si="80"/>
        <v>0</v>
      </c>
      <c r="AC17" s="211">
        <f t="shared" ref="AC17:AD17" si="105">SUM(AC18:AC19)</f>
        <v>3943.6</v>
      </c>
      <c r="AD17" s="211">
        <f t="shared" si="105"/>
        <v>0</v>
      </c>
      <c r="AE17" s="199">
        <f t="shared" si="83"/>
        <v>0</v>
      </c>
      <c r="AF17" s="211">
        <f t="shared" ref="AF17:AG17" si="106">SUM(AF18:AF19)</f>
        <v>3943.6</v>
      </c>
      <c r="AG17" s="211">
        <f t="shared" si="106"/>
        <v>0</v>
      </c>
      <c r="AH17" s="199">
        <f t="shared" si="86"/>
        <v>0</v>
      </c>
      <c r="AI17" s="211">
        <f t="shared" ref="AI17:AJ17" si="107">SUM(AI18:AI19)</f>
        <v>3943.6</v>
      </c>
      <c r="AJ17" s="211">
        <f t="shared" si="107"/>
        <v>0</v>
      </c>
      <c r="AK17" s="199">
        <f t="shared" si="89"/>
        <v>0</v>
      </c>
      <c r="AL17" s="211">
        <f t="shared" ref="AL17:AM17" si="108">SUM(AL18:AL19)</f>
        <v>3938.8</v>
      </c>
      <c r="AM17" s="211">
        <f t="shared" si="108"/>
        <v>0</v>
      </c>
      <c r="AN17" s="199">
        <f t="shared" si="92"/>
        <v>0</v>
      </c>
      <c r="AO17" s="211">
        <f t="shared" ref="AO17:AP17" si="109">SUM(AO18:AO19)</f>
        <v>17117.5</v>
      </c>
      <c r="AP17" s="211">
        <f t="shared" si="109"/>
        <v>0</v>
      </c>
      <c r="AQ17" s="199">
        <f t="shared" si="95"/>
        <v>0</v>
      </c>
      <c r="AR17" s="288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09"/>
      <c r="CB17" s="409"/>
      <c r="CC17" s="409"/>
      <c r="CD17" s="409"/>
      <c r="CE17" s="409"/>
      <c r="CF17" s="409"/>
      <c r="CG17" s="409"/>
      <c r="CH17" s="409"/>
      <c r="CI17" s="409"/>
      <c r="CJ17" s="409"/>
      <c r="CK17" s="409"/>
      <c r="CL17" s="409"/>
      <c r="CM17" s="409"/>
      <c r="CN17" s="409"/>
      <c r="CO17" s="409"/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09"/>
      <c r="EO17" s="409"/>
      <c r="EP17" s="409"/>
      <c r="EQ17" s="409"/>
      <c r="ER17" s="409"/>
      <c r="ES17" s="409"/>
      <c r="ET17" s="409"/>
      <c r="EU17" s="409"/>
      <c r="EV17" s="409"/>
      <c r="EW17" s="409"/>
      <c r="EX17" s="409"/>
      <c r="EY17" s="409"/>
      <c r="EZ17" s="409"/>
      <c r="FA17" s="409"/>
      <c r="FB17" s="409"/>
      <c r="FC17" s="409"/>
      <c r="FD17" s="409"/>
      <c r="FE17" s="409"/>
      <c r="FF17" s="409"/>
      <c r="FG17" s="409"/>
      <c r="FH17" s="409"/>
      <c r="FI17" s="409"/>
      <c r="FJ17" s="409"/>
      <c r="FK17" s="409"/>
      <c r="FL17" s="409"/>
    </row>
    <row r="18" spans="1:168" ht="48.75" customHeight="1">
      <c r="A18" s="332"/>
      <c r="B18" s="333"/>
      <c r="C18" s="334"/>
      <c r="D18" s="202" t="s">
        <v>2</v>
      </c>
      <c r="E18" s="152">
        <f t="shared" si="96"/>
        <v>12631.599999999999</v>
      </c>
      <c r="F18" s="152">
        <f t="shared" si="96"/>
        <v>0</v>
      </c>
      <c r="G18" s="124">
        <f t="shared" si="97"/>
        <v>0</v>
      </c>
      <c r="H18" s="127">
        <f>H34+H62+H72</f>
        <v>0</v>
      </c>
      <c r="I18" s="127">
        <f>I34+I62+I72</f>
        <v>0</v>
      </c>
      <c r="J18" s="126">
        <f t="shared" si="98"/>
        <v>0</v>
      </c>
      <c r="K18" s="127">
        <f t="shared" ref="K18:L18" si="110">K34+K62+K72</f>
        <v>0</v>
      </c>
      <c r="L18" s="127">
        <f t="shared" si="110"/>
        <v>0</v>
      </c>
      <c r="M18" s="126">
        <f t="shared" si="65"/>
        <v>0</v>
      </c>
      <c r="N18" s="232">
        <f t="shared" ref="N18:O18" si="111">N34+N62+N72</f>
        <v>0</v>
      </c>
      <c r="O18" s="232">
        <f t="shared" si="111"/>
        <v>0</v>
      </c>
      <c r="P18" s="231">
        <f t="shared" si="68"/>
        <v>0</v>
      </c>
      <c r="Q18" s="127">
        <f t="shared" ref="Q18:R18" si="112">Q34+Q62+Q72</f>
        <v>0</v>
      </c>
      <c r="R18" s="127">
        <f t="shared" si="112"/>
        <v>0</v>
      </c>
      <c r="S18" s="126">
        <f t="shared" si="71"/>
        <v>0</v>
      </c>
      <c r="T18" s="127">
        <f t="shared" ref="T18:U18" si="113">T34+T62+T72</f>
        <v>0</v>
      </c>
      <c r="U18" s="127">
        <f t="shared" si="113"/>
        <v>0</v>
      </c>
      <c r="V18" s="126">
        <f t="shared" si="74"/>
        <v>0</v>
      </c>
      <c r="W18" s="127">
        <f t="shared" ref="W18:X18" si="114">W34+W62+W72</f>
        <v>2993.8</v>
      </c>
      <c r="X18" s="127">
        <f t="shared" si="114"/>
        <v>0</v>
      </c>
      <c r="Y18" s="126">
        <f t="shared" si="77"/>
        <v>0</v>
      </c>
      <c r="Z18" s="127">
        <f t="shared" ref="Z18:AA18" si="115">Z34+Z62+Z72</f>
        <v>0</v>
      </c>
      <c r="AA18" s="127">
        <f t="shared" si="115"/>
        <v>0</v>
      </c>
      <c r="AB18" s="126">
        <f t="shared" si="80"/>
        <v>0</v>
      </c>
      <c r="AC18" s="127">
        <f t="shared" ref="AC18:AD18" si="116">AC34+AC62+AC72</f>
        <v>0</v>
      </c>
      <c r="AD18" s="127">
        <f t="shared" si="116"/>
        <v>0</v>
      </c>
      <c r="AE18" s="126">
        <f t="shared" si="83"/>
        <v>0</v>
      </c>
      <c r="AF18" s="127">
        <f t="shared" ref="AF18:AG18" si="117">AF34+AF62+AF72</f>
        <v>0</v>
      </c>
      <c r="AG18" s="127">
        <f t="shared" si="117"/>
        <v>0</v>
      </c>
      <c r="AH18" s="126">
        <f t="shared" si="86"/>
        <v>0</v>
      </c>
      <c r="AI18" s="127">
        <f t="shared" ref="AI18:AJ18" si="118">AI34+AI62+AI72</f>
        <v>0</v>
      </c>
      <c r="AJ18" s="127">
        <f t="shared" si="118"/>
        <v>0</v>
      </c>
      <c r="AK18" s="126">
        <f t="shared" si="89"/>
        <v>0</v>
      </c>
      <c r="AL18" s="127">
        <f t="shared" ref="AL18:AM18" si="119">AL34+AL62+AL72</f>
        <v>0</v>
      </c>
      <c r="AM18" s="127">
        <f t="shared" si="119"/>
        <v>0</v>
      </c>
      <c r="AN18" s="126">
        <f t="shared" si="92"/>
        <v>0</v>
      </c>
      <c r="AO18" s="127">
        <f t="shared" ref="AO18:AP18" si="120">AO34+AO62+AO72</f>
        <v>9637.7999999999993</v>
      </c>
      <c r="AP18" s="127">
        <f t="shared" si="120"/>
        <v>0</v>
      </c>
      <c r="AQ18" s="126">
        <f t="shared" si="95"/>
        <v>0</v>
      </c>
      <c r="AR18" s="288"/>
    </row>
    <row r="19" spans="1:168" ht="24.75" customHeight="1">
      <c r="A19" s="354"/>
      <c r="B19" s="355"/>
      <c r="C19" s="356"/>
      <c r="D19" s="202" t="s">
        <v>267</v>
      </c>
      <c r="E19" s="152">
        <f t="shared" si="96"/>
        <v>48396.7</v>
      </c>
      <c r="F19" s="152">
        <f t="shared" si="96"/>
        <v>12866.960000000001</v>
      </c>
      <c r="G19" s="124">
        <f t="shared" si="97"/>
        <v>26.586440811047034</v>
      </c>
      <c r="H19" s="127">
        <f>H35+H63+H73</f>
        <v>1028.9000000000001</v>
      </c>
      <c r="I19" s="127">
        <f>I35+I63+I73</f>
        <v>1028.9000000000001</v>
      </c>
      <c r="J19" s="126">
        <f t="shared" si="98"/>
        <v>100</v>
      </c>
      <c r="K19" s="127">
        <f t="shared" ref="K19:L19" si="121">K35+K63+K73</f>
        <v>4303.1000000000004</v>
      </c>
      <c r="L19" s="127">
        <f t="shared" si="121"/>
        <v>4303.0600000000004</v>
      </c>
      <c r="M19" s="126">
        <f t="shared" si="65"/>
        <v>99.999070437591513</v>
      </c>
      <c r="N19" s="232">
        <f t="shared" ref="N19:O19" si="122">N35+N63+N73</f>
        <v>3693.5</v>
      </c>
      <c r="O19" s="232">
        <f t="shared" si="122"/>
        <v>3693.5</v>
      </c>
      <c r="P19" s="231">
        <f t="shared" si="68"/>
        <v>100</v>
      </c>
      <c r="Q19" s="127">
        <f t="shared" ref="Q19:R19" si="123">Q35+Q63+Q73</f>
        <v>3841.5</v>
      </c>
      <c r="R19" s="127">
        <f t="shared" si="123"/>
        <v>3841.5</v>
      </c>
      <c r="S19" s="126">
        <f t="shared" si="71"/>
        <v>100</v>
      </c>
      <c r="T19" s="127">
        <f t="shared" ref="T19:U19" si="124">T35+T63+T73</f>
        <v>4273.7</v>
      </c>
      <c r="U19" s="127">
        <f t="shared" si="124"/>
        <v>0</v>
      </c>
      <c r="V19" s="126">
        <f t="shared" si="74"/>
        <v>0</v>
      </c>
      <c r="W19" s="127">
        <f t="shared" ref="W19:X19" si="125">W35+W63+W73</f>
        <v>4063.1</v>
      </c>
      <c r="X19" s="127">
        <f t="shared" si="125"/>
        <v>0</v>
      </c>
      <c r="Y19" s="126">
        <f t="shared" si="77"/>
        <v>0</v>
      </c>
      <c r="Z19" s="127">
        <f t="shared" ref="Z19:AA19" si="126">Z35+Z63+Z73</f>
        <v>3943.6</v>
      </c>
      <c r="AA19" s="127">
        <f t="shared" si="126"/>
        <v>0</v>
      </c>
      <c r="AB19" s="126">
        <f t="shared" si="80"/>
        <v>0</v>
      </c>
      <c r="AC19" s="127">
        <f t="shared" ref="AC19:AD19" si="127">AC35+AC63+AC73</f>
        <v>3943.6</v>
      </c>
      <c r="AD19" s="127">
        <f t="shared" si="127"/>
        <v>0</v>
      </c>
      <c r="AE19" s="126">
        <f t="shared" si="83"/>
        <v>0</v>
      </c>
      <c r="AF19" s="127">
        <f t="shared" ref="AF19:AG19" si="128">AF35+AF63+AF73</f>
        <v>3943.6</v>
      </c>
      <c r="AG19" s="127">
        <f t="shared" si="128"/>
        <v>0</v>
      </c>
      <c r="AH19" s="126">
        <f t="shared" si="86"/>
        <v>0</v>
      </c>
      <c r="AI19" s="127">
        <f t="shared" ref="AI19:AJ19" si="129">AI35+AI63+AI73</f>
        <v>3943.6</v>
      </c>
      <c r="AJ19" s="127">
        <f t="shared" si="129"/>
        <v>0</v>
      </c>
      <c r="AK19" s="126">
        <f t="shared" si="89"/>
        <v>0</v>
      </c>
      <c r="AL19" s="127">
        <f t="shared" ref="AL19:AM19" si="130">AL35+AL63+AL73</f>
        <v>3938.8</v>
      </c>
      <c r="AM19" s="127">
        <f t="shared" si="130"/>
        <v>0</v>
      </c>
      <c r="AN19" s="126">
        <f t="shared" si="92"/>
        <v>0</v>
      </c>
      <c r="AO19" s="127">
        <f t="shared" ref="AO19:AP19" si="131">AO35+AO63+AO73</f>
        <v>7479.7</v>
      </c>
      <c r="AP19" s="127">
        <f t="shared" si="131"/>
        <v>0</v>
      </c>
      <c r="AQ19" s="126">
        <f t="shared" si="95"/>
        <v>0</v>
      </c>
      <c r="AR19" s="288"/>
    </row>
    <row r="20" spans="1:168" s="241" customFormat="1" ht="24.75" customHeight="1">
      <c r="A20" s="329" t="s">
        <v>277</v>
      </c>
      <c r="B20" s="330"/>
      <c r="C20" s="331"/>
      <c r="D20" s="195" t="s">
        <v>41</v>
      </c>
      <c r="E20" s="210">
        <f t="shared" ref="E20:E21" si="132">H20+K20+N20+Q20+T20+W20+Z20+AC20+AF20+AI20+AL20+AO20</f>
        <v>20126.7</v>
      </c>
      <c r="F20" s="210">
        <f t="shared" ref="F20:F21" si="133">I20+L20+O20+R20+U20+X20+AA20+AD20+AG20+AJ20+AM20+AP20</f>
        <v>1517.6</v>
      </c>
      <c r="G20" s="198">
        <f>F20*100/E20</f>
        <v>7.5402326263123109</v>
      </c>
      <c r="H20" s="198">
        <f>H21+H22</f>
        <v>0</v>
      </c>
      <c r="I20" s="198">
        <f>I21+I22</f>
        <v>0</v>
      </c>
      <c r="J20" s="199">
        <f t="shared" si="98"/>
        <v>0</v>
      </c>
      <c r="K20" s="198">
        <f t="shared" ref="K20:L20" si="134">K21+K22</f>
        <v>511.1</v>
      </c>
      <c r="L20" s="198">
        <f t="shared" si="134"/>
        <v>511.1</v>
      </c>
      <c r="M20" s="199">
        <f t="shared" ref="M20:M22" si="135">IF(L20,L20/K20*100,0)</f>
        <v>100</v>
      </c>
      <c r="N20" s="198">
        <f t="shared" ref="N20:O20" si="136">N21+N22</f>
        <v>500.7</v>
      </c>
      <c r="O20" s="198">
        <f t="shared" si="136"/>
        <v>500.7</v>
      </c>
      <c r="P20" s="199">
        <f t="shared" ref="P20:P22" si="137">IF(O20,O20/N20*100,0)</f>
        <v>100</v>
      </c>
      <c r="Q20" s="198">
        <f t="shared" ref="Q20:R20" si="138">Q21+Q22</f>
        <v>505.79999999999995</v>
      </c>
      <c r="R20" s="198">
        <f t="shared" si="138"/>
        <v>505.79999999999995</v>
      </c>
      <c r="S20" s="199">
        <f t="shared" ref="S20:S22" si="139">IF(R20,R20/Q20*100,0)</f>
        <v>100</v>
      </c>
      <c r="T20" s="198">
        <f t="shared" ref="T20:U20" si="140">T21+T22</f>
        <v>594.20000000000005</v>
      </c>
      <c r="U20" s="198">
        <f t="shared" si="140"/>
        <v>0</v>
      </c>
      <c r="V20" s="199">
        <f t="shared" ref="V20:V22" si="141">IF(U20,U20/T20*100,0)</f>
        <v>0</v>
      </c>
      <c r="W20" s="198">
        <f t="shared" ref="W20:X20" si="142">W21+W22</f>
        <v>3556.9</v>
      </c>
      <c r="X20" s="198">
        <f t="shared" si="142"/>
        <v>0</v>
      </c>
      <c r="Y20" s="199">
        <f t="shared" ref="Y20:Y22" si="143">IF(X20,X20/W20*100,0)</f>
        <v>0</v>
      </c>
      <c r="Z20" s="198">
        <f t="shared" ref="Z20:AA20" si="144">Z21+Z22</f>
        <v>443.6</v>
      </c>
      <c r="AA20" s="198">
        <f t="shared" si="144"/>
        <v>0</v>
      </c>
      <c r="AB20" s="199">
        <f t="shared" ref="AB20:AB22" si="145">IF(AA20,AA20/Z20*100,0)</f>
        <v>0</v>
      </c>
      <c r="AC20" s="198">
        <f t="shared" ref="AC20:AD20" si="146">AC21+AC22</f>
        <v>443.6</v>
      </c>
      <c r="AD20" s="198">
        <f t="shared" si="146"/>
        <v>0</v>
      </c>
      <c r="AE20" s="199">
        <f t="shared" ref="AE20:AE22" si="147">IF(AD20,AD20/AC20*100,0)</f>
        <v>0</v>
      </c>
      <c r="AF20" s="198">
        <f t="shared" ref="AF20:AG20" si="148">AF21+AF22</f>
        <v>443.6</v>
      </c>
      <c r="AG20" s="198">
        <f t="shared" si="148"/>
        <v>0</v>
      </c>
      <c r="AH20" s="199">
        <f t="shared" ref="AH20:AH22" si="149">IF(AG20,AG20/AF20*100,0)</f>
        <v>0</v>
      </c>
      <c r="AI20" s="198">
        <f t="shared" ref="AI20:AJ20" si="150">AI21+AI22</f>
        <v>443.6</v>
      </c>
      <c r="AJ20" s="198">
        <f t="shared" si="150"/>
        <v>0</v>
      </c>
      <c r="AK20" s="199">
        <f t="shared" ref="AK20:AK22" si="151">IF(AJ20,AJ20/AI20*100,0)</f>
        <v>0</v>
      </c>
      <c r="AL20" s="198">
        <f t="shared" ref="AL20:AM20" si="152">AL21+AL22</f>
        <v>438.8</v>
      </c>
      <c r="AM20" s="198">
        <f t="shared" si="152"/>
        <v>0</v>
      </c>
      <c r="AN20" s="199">
        <f t="shared" ref="AN20:AN22" si="153">IF(AM20,AM20/AL20*100,0)</f>
        <v>0</v>
      </c>
      <c r="AO20" s="198">
        <f t="shared" ref="AO20:AP20" si="154">AO21+AO22</f>
        <v>12244.8</v>
      </c>
      <c r="AP20" s="198">
        <f t="shared" si="154"/>
        <v>0</v>
      </c>
      <c r="AQ20" s="199">
        <f t="shared" ref="AQ20:AQ22" si="155">IF(AP20,AP20/AO20*100,0)</f>
        <v>0</v>
      </c>
      <c r="AR20" s="28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09"/>
      <c r="BF20" s="409"/>
      <c r="BG20" s="409"/>
      <c r="BH20" s="409"/>
      <c r="BI20" s="409"/>
      <c r="BJ20" s="409"/>
      <c r="BK20" s="409"/>
      <c r="BL20" s="409"/>
      <c r="BM20" s="409"/>
      <c r="BN20" s="409"/>
      <c r="BO20" s="409"/>
      <c r="BP20" s="409"/>
      <c r="BQ20" s="409"/>
      <c r="BR20" s="409"/>
      <c r="BS20" s="409"/>
      <c r="BT20" s="409"/>
      <c r="BU20" s="409"/>
      <c r="BV20" s="409"/>
      <c r="BW20" s="409"/>
      <c r="BX20" s="409"/>
      <c r="BY20" s="409"/>
      <c r="BZ20" s="409"/>
      <c r="CA20" s="409"/>
      <c r="CB20" s="409"/>
      <c r="CC20" s="409"/>
      <c r="CD20" s="409"/>
      <c r="CE20" s="409"/>
      <c r="CF20" s="409"/>
      <c r="CG20" s="409"/>
      <c r="CH20" s="409"/>
      <c r="CI20" s="409"/>
      <c r="CJ20" s="409"/>
      <c r="CK20" s="409"/>
      <c r="CL20" s="409"/>
      <c r="CM20" s="409"/>
      <c r="CN20" s="409"/>
      <c r="CO20" s="409"/>
      <c r="CP20" s="409"/>
      <c r="CQ20" s="409"/>
      <c r="CR20" s="409"/>
      <c r="CS20" s="409"/>
      <c r="CT20" s="409"/>
      <c r="CU20" s="409"/>
      <c r="CV20" s="409"/>
      <c r="CW20" s="409"/>
      <c r="CX20" s="409"/>
      <c r="CY20" s="409"/>
      <c r="CZ20" s="409"/>
      <c r="DA20" s="409"/>
      <c r="DB20" s="409"/>
      <c r="DC20" s="409"/>
      <c r="DD20" s="409"/>
      <c r="DE20" s="409"/>
      <c r="DF20" s="409"/>
      <c r="DG20" s="409"/>
      <c r="DH20" s="409"/>
      <c r="DI20" s="409"/>
      <c r="DJ20" s="409"/>
      <c r="DK20" s="409"/>
      <c r="DL20" s="409"/>
      <c r="DM20" s="409"/>
      <c r="DN20" s="409"/>
      <c r="DO20" s="409"/>
      <c r="DP20" s="409"/>
      <c r="DQ20" s="409"/>
      <c r="DR20" s="409"/>
      <c r="DS20" s="409"/>
      <c r="DT20" s="409"/>
      <c r="DU20" s="409"/>
      <c r="DV20" s="409"/>
      <c r="DW20" s="409"/>
      <c r="DX20" s="409"/>
      <c r="DY20" s="409"/>
      <c r="DZ20" s="409"/>
      <c r="EA20" s="409"/>
      <c r="EB20" s="409"/>
      <c r="EC20" s="409"/>
      <c r="ED20" s="409"/>
      <c r="EE20" s="409"/>
      <c r="EF20" s="409"/>
      <c r="EG20" s="409"/>
      <c r="EH20" s="409"/>
      <c r="EI20" s="409"/>
      <c r="EJ20" s="409"/>
      <c r="EK20" s="409"/>
      <c r="EL20" s="409"/>
      <c r="EM20" s="409"/>
      <c r="EN20" s="409"/>
      <c r="EO20" s="409"/>
      <c r="EP20" s="409"/>
      <c r="EQ20" s="409"/>
      <c r="ER20" s="409"/>
      <c r="ES20" s="409"/>
      <c r="ET20" s="409"/>
      <c r="EU20" s="409"/>
      <c r="EV20" s="409"/>
      <c r="EW20" s="409"/>
      <c r="EX20" s="409"/>
      <c r="EY20" s="409"/>
      <c r="EZ20" s="409"/>
      <c r="FA20" s="409"/>
      <c r="FB20" s="409"/>
      <c r="FC20" s="409"/>
      <c r="FD20" s="409"/>
      <c r="FE20" s="409"/>
      <c r="FF20" s="409"/>
      <c r="FG20" s="409"/>
      <c r="FH20" s="409"/>
      <c r="FI20" s="409"/>
      <c r="FJ20" s="409"/>
      <c r="FK20" s="409"/>
      <c r="FL20" s="409"/>
    </row>
    <row r="21" spans="1:168" ht="53.25" customHeight="1">
      <c r="A21" s="332"/>
      <c r="B21" s="333"/>
      <c r="C21" s="334"/>
      <c r="D21" s="202" t="s">
        <v>2</v>
      </c>
      <c r="E21" s="152">
        <f t="shared" si="132"/>
        <v>12631.599999999999</v>
      </c>
      <c r="F21" s="152">
        <f t="shared" si="133"/>
        <v>0</v>
      </c>
      <c r="G21" s="153">
        <f>F21*100/E21</f>
        <v>0</v>
      </c>
      <c r="H21" s="153">
        <f>H34+H62</f>
        <v>0</v>
      </c>
      <c r="I21" s="153">
        <f>I34+I62</f>
        <v>0</v>
      </c>
      <c r="J21" s="126">
        <f t="shared" si="98"/>
        <v>0</v>
      </c>
      <c r="K21" s="153">
        <f t="shared" ref="K21:L21" si="156">K34+K62</f>
        <v>0</v>
      </c>
      <c r="L21" s="153">
        <f t="shared" si="156"/>
        <v>0</v>
      </c>
      <c r="M21" s="126">
        <f t="shared" si="135"/>
        <v>0</v>
      </c>
      <c r="N21" s="234">
        <f t="shared" ref="N21:O21" si="157">N34+N62</f>
        <v>0</v>
      </c>
      <c r="O21" s="234">
        <f t="shared" si="157"/>
        <v>0</v>
      </c>
      <c r="P21" s="231">
        <f t="shared" si="137"/>
        <v>0</v>
      </c>
      <c r="Q21" s="153">
        <f t="shared" ref="Q21:R21" si="158">Q34+Q62</f>
        <v>0</v>
      </c>
      <c r="R21" s="153">
        <f t="shared" si="158"/>
        <v>0</v>
      </c>
      <c r="S21" s="126">
        <f t="shared" si="139"/>
        <v>0</v>
      </c>
      <c r="T21" s="153">
        <f t="shared" ref="T21:U21" si="159">T34+T62</f>
        <v>0</v>
      </c>
      <c r="U21" s="153">
        <f t="shared" si="159"/>
        <v>0</v>
      </c>
      <c r="V21" s="126">
        <f t="shared" si="141"/>
        <v>0</v>
      </c>
      <c r="W21" s="153">
        <f t="shared" ref="W21:X21" si="160">W34+W62</f>
        <v>2993.8</v>
      </c>
      <c r="X21" s="153">
        <f t="shared" si="160"/>
        <v>0</v>
      </c>
      <c r="Y21" s="126">
        <f t="shared" si="143"/>
        <v>0</v>
      </c>
      <c r="Z21" s="153">
        <f t="shared" ref="Z21:AA21" si="161">Z34+Z62</f>
        <v>0</v>
      </c>
      <c r="AA21" s="153">
        <f t="shared" si="161"/>
        <v>0</v>
      </c>
      <c r="AB21" s="126">
        <f t="shared" si="145"/>
        <v>0</v>
      </c>
      <c r="AC21" s="153">
        <f t="shared" ref="AC21:AD21" si="162">AC34+AC62</f>
        <v>0</v>
      </c>
      <c r="AD21" s="153">
        <f t="shared" si="162"/>
        <v>0</v>
      </c>
      <c r="AE21" s="126">
        <f t="shared" si="147"/>
        <v>0</v>
      </c>
      <c r="AF21" s="153">
        <f t="shared" ref="AF21:AG21" si="163">AF34+AF62</f>
        <v>0</v>
      </c>
      <c r="AG21" s="153">
        <f t="shared" si="163"/>
        <v>0</v>
      </c>
      <c r="AH21" s="126">
        <f t="shared" si="149"/>
        <v>0</v>
      </c>
      <c r="AI21" s="153">
        <f t="shared" ref="AI21:AJ21" si="164">AI34+AI62</f>
        <v>0</v>
      </c>
      <c r="AJ21" s="153">
        <f t="shared" si="164"/>
        <v>0</v>
      </c>
      <c r="AK21" s="126">
        <f t="shared" si="151"/>
        <v>0</v>
      </c>
      <c r="AL21" s="153">
        <f t="shared" ref="AL21:AM21" si="165">AL34+AL62</f>
        <v>0</v>
      </c>
      <c r="AM21" s="153">
        <f t="shared" si="165"/>
        <v>0</v>
      </c>
      <c r="AN21" s="126">
        <f t="shared" si="153"/>
        <v>0</v>
      </c>
      <c r="AO21" s="153">
        <f t="shared" ref="AO21:AP21" si="166">AO34+AO62</f>
        <v>9637.7999999999993</v>
      </c>
      <c r="AP21" s="153">
        <f t="shared" si="166"/>
        <v>0</v>
      </c>
      <c r="AQ21" s="126">
        <f t="shared" si="155"/>
        <v>0</v>
      </c>
      <c r="AR21" s="289"/>
    </row>
    <row r="22" spans="1:168" ht="25.5" customHeight="1">
      <c r="A22" s="332"/>
      <c r="B22" s="333"/>
      <c r="C22" s="334"/>
      <c r="D22" s="202" t="s">
        <v>267</v>
      </c>
      <c r="E22" s="152">
        <f>H22+K22+N22+Q22+T22+W22+Z22+AC22+AF22+AI22+AL22+AO22</f>
        <v>7495.1</v>
      </c>
      <c r="F22" s="152">
        <f>I22+L22+O22+R22+U22+X22+AA22+AD22+AG22+AJ22+AM22+AP22</f>
        <v>1517.6</v>
      </c>
      <c r="G22" s="153">
        <f>F22*100/E22</f>
        <v>20.247895291590506</v>
      </c>
      <c r="H22" s="153">
        <f>H35+H63</f>
        <v>0</v>
      </c>
      <c r="I22" s="153">
        <f>I35+I63</f>
        <v>0</v>
      </c>
      <c r="J22" s="126">
        <f t="shared" si="98"/>
        <v>0</v>
      </c>
      <c r="K22" s="153">
        <f t="shared" ref="K22:L22" si="167">K35+K63</f>
        <v>511.1</v>
      </c>
      <c r="L22" s="153">
        <f t="shared" si="167"/>
        <v>511.1</v>
      </c>
      <c r="M22" s="126">
        <f t="shared" si="135"/>
        <v>100</v>
      </c>
      <c r="N22" s="234">
        <f t="shared" ref="N22:O22" si="168">N35+N63</f>
        <v>500.7</v>
      </c>
      <c r="O22" s="234">
        <f t="shared" si="168"/>
        <v>500.7</v>
      </c>
      <c r="P22" s="231">
        <f t="shared" si="137"/>
        <v>100</v>
      </c>
      <c r="Q22" s="153">
        <f t="shared" ref="Q22:R22" si="169">Q35+Q63</f>
        <v>505.79999999999995</v>
      </c>
      <c r="R22" s="153">
        <f t="shared" si="169"/>
        <v>505.79999999999995</v>
      </c>
      <c r="S22" s="126">
        <f t="shared" si="139"/>
        <v>100</v>
      </c>
      <c r="T22" s="153">
        <f t="shared" ref="T22:U22" si="170">T35+T63</f>
        <v>594.20000000000005</v>
      </c>
      <c r="U22" s="153">
        <f t="shared" si="170"/>
        <v>0</v>
      </c>
      <c r="V22" s="126">
        <f t="shared" si="141"/>
        <v>0</v>
      </c>
      <c r="W22" s="153">
        <f t="shared" ref="W22:X22" si="171">W35+W63</f>
        <v>563.1</v>
      </c>
      <c r="X22" s="153">
        <f t="shared" si="171"/>
        <v>0</v>
      </c>
      <c r="Y22" s="126">
        <f t="shared" si="143"/>
        <v>0</v>
      </c>
      <c r="Z22" s="153">
        <f t="shared" ref="Z22:AA22" si="172">Z35+Z63</f>
        <v>443.6</v>
      </c>
      <c r="AA22" s="153">
        <f t="shared" si="172"/>
        <v>0</v>
      </c>
      <c r="AB22" s="126">
        <f t="shared" si="145"/>
        <v>0</v>
      </c>
      <c r="AC22" s="153">
        <f t="shared" ref="AC22:AD22" si="173">AC35+AC63</f>
        <v>443.6</v>
      </c>
      <c r="AD22" s="153">
        <f t="shared" si="173"/>
        <v>0</v>
      </c>
      <c r="AE22" s="126">
        <f t="shared" si="147"/>
        <v>0</v>
      </c>
      <c r="AF22" s="153">
        <f t="shared" ref="AF22:AG22" si="174">AF35+AF63</f>
        <v>443.6</v>
      </c>
      <c r="AG22" s="153">
        <f t="shared" si="174"/>
        <v>0</v>
      </c>
      <c r="AH22" s="126">
        <f t="shared" si="149"/>
        <v>0</v>
      </c>
      <c r="AI22" s="153">
        <f t="shared" ref="AI22:AJ22" si="175">AI35+AI63</f>
        <v>443.6</v>
      </c>
      <c r="AJ22" s="153">
        <f t="shared" si="175"/>
        <v>0</v>
      </c>
      <c r="AK22" s="126">
        <f t="shared" si="151"/>
        <v>0</v>
      </c>
      <c r="AL22" s="153">
        <f t="shared" ref="AL22:AM22" si="176">AL35+AL63</f>
        <v>438.8</v>
      </c>
      <c r="AM22" s="153">
        <f t="shared" si="176"/>
        <v>0</v>
      </c>
      <c r="AN22" s="126">
        <f t="shared" si="153"/>
        <v>0</v>
      </c>
      <c r="AO22" s="153">
        <f t="shared" ref="AO22:AP22" si="177">AO35+AO63</f>
        <v>2607</v>
      </c>
      <c r="AP22" s="153">
        <f t="shared" si="177"/>
        <v>0</v>
      </c>
      <c r="AQ22" s="126">
        <f t="shared" si="155"/>
        <v>0</v>
      </c>
      <c r="AR22" s="289"/>
    </row>
    <row r="23" spans="1:168" s="242" customFormat="1" ht="25.5" customHeight="1">
      <c r="A23" s="335" t="s">
        <v>279</v>
      </c>
      <c r="B23" s="335"/>
      <c r="C23" s="335"/>
      <c r="D23" s="208" t="s">
        <v>41</v>
      </c>
      <c r="E23" s="196">
        <f>E65</f>
        <v>40901.599999999999</v>
      </c>
      <c r="F23" s="196">
        <f>F25</f>
        <v>11349.36</v>
      </c>
      <c r="G23" s="196">
        <f>G25</f>
        <v>27.747960959962448</v>
      </c>
      <c r="H23" s="200" t="s">
        <v>278</v>
      </c>
      <c r="I23" s="200" t="s">
        <v>278</v>
      </c>
      <c r="J23" s="209" t="s">
        <v>278</v>
      </c>
      <c r="K23" s="200" t="s">
        <v>278</v>
      </c>
      <c r="L23" s="209" t="s">
        <v>278</v>
      </c>
      <c r="M23" s="200" t="s">
        <v>278</v>
      </c>
      <c r="N23" s="209" t="s">
        <v>278</v>
      </c>
      <c r="O23" s="200" t="s">
        <v>278</v>
      </c>
      <c r="P23" s="209" t="s">
        <v>278</v>
      </c>
      <c r="Q23" s="200" t="s">
        <v>278</v>
      </c>
      <c r="R23" s="209" t="s">
        <v>278</v>
      </c>
      <c r="S23" s="200" t="s">
        <v>278</v>
      </c>
      <c r="T23" s="209" t="s">
        <v>278</v>
      </c>
      <c r="U23" s="200" t="s">
        <v>278</v>
      </c>
      <c r="V23" s="209" t="s">
        <v>278</v>
      </c>
      <c r="W23" s="200" t="s">
        <v>278</v>
      </c>
      <c r="X23" s="209" t="s">
        <v>278</v>
      </c>
      <c r="Y23" s="200" t="s">
        <v>278</v>
      </c>
      <c r="Z23" s="209" t="s">
        <v>278</v>
      </c>
      <c r="AA23" s="200" t="s">
        <v>278</v>
      </c>
      <c r="AB23" s="209" t="s">
        <v>278</v>
      </c>
      <c r="AC23" s="200" t="s">
        <v>278</v>
      </c>
      <c r="AD23" s="209" t="s">
        <v>278</v>
      </c>
      <c r="AE23" s="200" t="s">
        <v>278</v>
      </c>
      <c r="AF23" s="209" t="s">
        <v>278</v>
      </c>
      <c r="AG23" s="200" t="s">
        <v>278</v>
      </c>
      <c r="AH23" s="209" t="s">
        <v>278</v>
      </c>
      <c r="AI23" s="200" t="s">
        <v>278</v>
      </c>
      <c r="AJ23" s="209" t="s">
        <v>278</v>
      </c>
      <c r="AK23" s="200" t="s">
        <v>278</v>
      </c>
      <c r="AL23" s="209" t="s">
        <v>278</v>
      </c>
      <c r="AM23" s="200" t="s">
        <v>278</v>
      </c>
      <c r="AN23" s="209" t="s">
        <v>278</v>
      </c>
      <c r="AO23" s="200" t="s">
        <v>278</v>
      </c>
      <c r="AP23" s="209" t="s">
        <v>278</v>
      </c>
      <c r="AQ23" s="200" t="s">
        <v>278</v>
      </c>
      <c r="AR23" s="290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</row>
    <row r="24" spans="1:168" ht="49.5" customHeight="1">
      <c r="A24" s="335"/>
      <c r="B24" s="335"/>
      <c r="C24" s="335"/>
      <c r="D24" s="203" t="s">
        <v>2</v>
      </c>
      <c r="E24" s="148">
        <f>E66</f>
        <v>0</v>
      </c>
      <c r="F24" s="148">
        <f>F66</f>
        <v>0</v>
      </c>
      <c r="G24" s="148"/>
      <c r="H24" s="177" t="s">
        <v>278</v>
      </c>
      <c r="I24" s="177" t="s">
        <v>278</v>
      </c>
      <c r="J24" s="176" t="s">
        <v>278</v>
      </c>
      <c r="K24" s="177" t="s">
        <v>278</v>
      </c>
      <c r="L24" s="176" t="s">
        <v>278</v>
      </c>
      <c r="M24" s="177" t="s">
        <v>278</v>
      </c>
      <c r="N24" s="235" t="s">
        <v>278</v>
      </c>
      <c r="O24" s="236" t="s">
        <v>278</v>
      </c>
      <c r="P24" s="235" t="s">
        <v>278</v>
      </c>
      <c r="Q24" s="177" t="s">
        <v>278</v>
      </c>
      <c r="R24" s="176" t="s">
        <v>278</v>
      </c>
      <c r="S24" s="177" t="s">
        <v>278</v>
      </c>
      <c r="T24" s="176" t="s">
        <v>278</v>
      </c>
      <c r="U24" s="177" t="s">
        <v>278</v>
      </c>
      <c r="V24" s="176" t="s">
        <v>278</v>
      </c>
      <c r="W24" s="177" t="s">
        <v>278</v>
      </c>
      <c r="X24" s="176" t="s">
        <v>278</v>
      </c>
      <c r="Y24" s="177" t="s">
        <v>278</v>
      </c>
      <c r="Z24" s="176" t="s">
        <v>278</v>
      </c>
      <c r="AA24" s="177" t="s">
        <v>278</v>
      </c>
      <c r="AB24" s="176" t="s">
        <v>278</v>
      </c>
      <c r="AC24" s="177" t="s">
        <v>278</v>
      </c>
      <c r="AD24" s="176" t="s">
        <v>278</v>
      </c>
      <c r="AE24" s="177" t="s">
        <v>278</v>
      </c>
      <c r="AF24" s="176" t="s">
        <v>278</v>
      </c>
      <c r="AG24" s="177" t="s">
        <v>278</v>
      </c>
      <c r="AH24" s="176" t="s">
        <v>278</v>
      </c>
      <c r="AI24" s="177" t="s">
        <v>278</v>
      </c>
      <c r="AJ24" s="176" t="s">
        <v>278</v>
      </c>
      <c r="AK24" s="177" t="s">
        <v>278</v>
      </c>
      <c r="AL24" s="176" t="s">
        <v>278</v>
      </c>
      <c r="AM24" s="177" t="s">
        <v>278</v>
      </c>
      <c r="AN24" s="176" t="s">
        <v>278</v>
      </c>
      <c r="AO24" s="177" t="s">
        <v>278</v>
      </c>
      <c r="AP24" s="176" t="s">
        <v>278</v>
      </c>
      <c r="AQ24" s="177" t="s">
        <v>278</v>
      </c>
      <c r="AR24" s="290"/>
    </row>
    <row r="25" spans="1:168" ht="30" customHeight="1">
      <c r="A25" s="335"/>
      <c r="B25" s="335"/>
      <c r="C25" s="335"/>
      <c r="D25" s="207" t="s">
        <v>267</v>
      </c>
      <c r="E25" s="148">
        <f>E67</f>
        <v>40901.599999999999</v>
      </c>
      <c r="F25" s="148">
        <f>F67</f>
        <v>11349.36</v>
      </c>
      <c r="G25" s="148">
        <f>F25*100/E25</f>
        <v>27.747960959962448</v>
      </c>
      <c r="H25" s="177" t="s">
        <v>278</v>
      </c>
      <c r="I25" s="177" t="s">
        <v>278</v>
      </c>
      <c r="J25" s="176" t="s">
        <v>278</v>
      </c>
      <c r="K25" s="177" t="s">
        <v>278</v>
      </c>
      <c r="L25" s="176" t="s">
        <v>278</v>
      </c>
      <c r="M25" s="177" t="s">
        <v>278</v>
      </c>
      <c r="N25" s="235" t="s">
        <v>278</v>
      </c>
      <c r="O25" s="236" t="s">
        <v>278</v>
      </c>
      <c r="P25" s="235" t="s">
        <v>278</v>
      </c>
      <c r="Q25" s="177" t="s">
        <v>278</v>
      </c>
      <c r="R25" s="176" t="s">
        <v>278</v>
      </c>
      <c r="S25" s="177" t="s">
        <v>278</v>
      </c>
      <c r="T25" s="176" t="s">
        <v>278</v>
      </c>
      <c r="U25" s="177" t="s">
        <v>278</v>
      </c>
      <c r="V25" s="176" t="s">
        <v>278</v>
      </c>
      <c r="W25" s="177" t="s">
        <v>278</v>
      </c>
      <c r="X25" s="176" t="s">
        <v>278</v>
      </c>
      <c r="Y25" s="177" t="s">
        <v>278</v>
      </c>
      <c r="Z25" s="176" t="s">
        <v>278</v>
      </c>
      <c r="AA25" s="177" t="s">
        <v>278</v>
      </c>
      <c r="AB25" s="176" t="s">
        <v>278</v>
      </c>
      <c r="AC25" s="177" t="s">
        <v>278</v>
      </c>
      <c r="AD25" s="176" t="s">
        <v>278</v>
      </c>
      <c r="AE25" s="177" t="s">
        <v>278</v>
      </c>
      <c r="AF25" s="176" t="s">
        <v>278</v>
      </c>
      <c r="AG25" s="177" t="s">
        <v>278</v>
      </c>
      <c r="AH25" s="176" t="s">
        <v>278</v>
      </c>
      <c r="AI25" s="177" t="s">
        <v>278</v>
      </c>
      <c r="AJ25" s="176" t="s">
        <v>278</v>
      </c>
      <c r="AK25" s="177" t="s">
        <v>278</v>
      </c>
      <c r="AL25" s="176" t="s">
        <v>278</v>
      </c>
      <c r="AM25" s="177" t="s">
        <v>278</v>
      </c>
      <c r="AN25" s="176" t="s">
        <v>278</v>
      </c>
      <c r="AO25" s="177" t="s">
        <v>278</v>
      </c>
      <c r="AP25" s="176" t="s">
        <v>278</v>
      </c>
      <c r="AQ25" s="177" t="s">
        <v>278</v>
      </c>
      <c r="AR25" s="290"/>
    </row>
    <row r="26" spans="1:168" ht="37.15" customHeight="1">
      <c r="A26" s="336" t="s">
        <v>315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</row>
    <row r="27" spans="1:168" s="242" customFormat="1" ht="22.5" customHeight="1">
      <c r="A27" s="338" t="s">
        <v>1</v>
      </c>
      <c r="B27" s="338" t="s">
        <v>298</v>
      </c>
      <c r="C27" s="339" t="s">
        <v>269</v>
      </c>
      <c r="D27" s="195" t="s">
        <v>41</v>
      </c>
      <c r="E27" s="196">
        <f>E29+E28</f>
        <v>3057.7999999999997</v>
      </c>
      <c r="F27" s="196">
        <f>F28+F29</f>
        <v>716</v>
      </c>
      <c r="G27" s="196">
        <f>IF(F27,F27/E27*100,0)</f>
        <v>23.415527503433843</v>
      </c>
      <c r="H27" s="196">
        <f t="shared" ref="H27:I27" si="178">H29</f>
        <v>0</v>
      </c>
      <c r="I27" s="196">
        <f t="shared" si="178"/>
        <v>0</v>
      </c>
      <c r="J27" s="196">
        <f>IF(I27,I27/H27*100,0)</f>
        <v>0</v>
      </c>
      <c r="K27" s="196">
        <f t="shared" ref="K27:L27" si="179">K29</f>
        <v>238.7</v>
      </c>
      <c r="L27" s="196">
        <f t="shared" si="179"/>
        <v>238.7</v>
      </c>
      <c r="M27" s="196">
        <f t="shared" ref="M27:M29" si="180">IF(L27,L27/K27*100,0)</f>
        <v>100</v>
      </c>
      <c r="N27" s="196">
        <f t="shared" ref="N27:O27" si="181">N29</f>
        <v>238.7</v>
      </c>
      <c r="O27" s="196">
        <f t="shared" si="181"/>
        <v>238.7</v>
      </c>
      <c r="P27" s="196">
        <f t="shared" ref="P27:P29" si="182">IF(O27,O27/N27*100,0)</f>
        <v>100</v>
      </c>
      <c r="Q27" s="196">
        <f t="shared" ref="Q27:R27" si="183">Q29</f>
        <v>238.6</v>
      </c>
      <c r="R27" s="196">
        <f t="shared" si="183"/>
        <v>238.6</v>
      </c>
      <c r="S27" s="196">
        <f t="shared" ref="S27:S29" si="184">IF(R27,R27/Q27*100,0)</f>
        <v>100</v>
      </c>
      <c r="T27" s="196">
        <f t="shared" ref="T27:U27" si="185">T29</f>
        <v>477.5</v>
      </c>
      <c r="U27" s="196">
        <f t="shared" si="185"/>
        <v>0</v>
      </c>
      <c r="V27" s="196">
        <f t="shared" ref="V27:V29" si="186">IF(U27,U27/T27*100,0)</f>
        <v>0</v>
      </c>
      <c r="W27" s="196">
        <f t="shared" ref="W27:X27" si="187">W29</f>
        <v>238.7</v>
      </c>
      <c r="X27" s="196">
        <f t="shared" si="187"/>
        <v>0</v>
      </c>
      <c r="Y27" s="196">
        <f t="shared" ref="Y27:Y29" si="188">IF(X27,X27/W27*100,0)</f>
        <v>0</v>
      </c>
      <c r="Z27" s="196">
        <f t="shared" ref="Z27:AA27" si="189">Z29</f>
        <v>238.7</v>
      </c>
      <c r="AA27" s="196">
        <f t="shared" si="189"/>
        <v>0</v>
      </c>
      <c r="AB27" s="196">
        <f t="shared" ref="AB27:AB29" si="190">IF(AA27,AA27/Z27*100,0)</f>
        <v>0</v>
      </c>
      <c r="AC27" s="196">
        <f t="shared" ref="AC27:AD27" si="191">AC29</f>
        <v>238.7</v>
      </c>
      <c r="AD27" s="196">
        <f t="shared" si="191"/>
        <v>0</v>
      </c>
      <c r="AE27" s="196">
        <f t="shared" ref="AE27:AE29" si="192">IF(AD27,AD27/AC27*100,0)</f>
        <v>0</v>
      </c>
      <c r="AF27" s="196">
        <f t="shared" ref="AF27:AG27" si="193">AF29</f>
        <v>238.7</v>
      </c>
      <c r="AG27" s="196">
        <f t="shared" si="193"/>
        <v>0</v>
      </c>
      <c r="AH27" s="196">
        <f t="shared" ref="AH27:AH29" si="194">IF(AG27,AG27/AF27*100,0)</f>
        <v>0</v>
      </c>
      <c r="AI27" s="196">
        <f t="shared" ref="AI27:AJ27" si="195">AI29</f>
        <v>238.7</v>
      </c>
      <c r="AJ27" s="196">
        <f t="shared" si="195"/>
        <v>0</v>
      </c>
      <c r="AK27" s="196">
        <f t="shared" ref="AK27:AK29" si="196">IF(AJ27,AJ27/AI27*100,0)</f>
        <v>0</v>
      </c>
      <c r="AL27" s="196">
        <f t="shared" ref="AL27:AM27" si="197">AL29</f>
        <v>238.7</v>
      </c>
      <c r="AM27" s="196">
        <f t="shared" si="197"/>
        <v>0</v>
      </c>
      <c r="AN27" s="196">
        <f t="shared" ref="AN27:AN29" si="198">IF(AM27,AM27/AL27*100,0)</f>
        <v>0</v>
      </c>
      <c r="AO27" s="196">
        <f t="shared" ref="AO27:AP27" si="199">AO29</f>
        <v>432.1</v>
      </c>
      <c r="AP27" s="196">
        <f t="shared" si="199"/>
        <v>0</v>
      </c>
      <c r="AQ27" s="196">
        <f t="shared" ref="AQ27:AQ29" si="200">IF(AP27,AP27/AO27*100,0)</f>
        <v>0</v>
      </c>
      <c r="AR27" s="340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</row>
    <row r="28" spans="1:168" ht="55.5" customHeight="1">
      <c r="A28" s="338"/>
      <c r="B28" s="338"/>
      <c r="C28" s="339"/>
      <c r="D28" s="193" t="s">
        <v>2</v>
      </c>
      <c r="E28" s="148">
        <f>H28+K28+N28+Q28+T28+W28+Z28+AC28+AF28+AI28+AL28+AO28</f>
        <v>0</v>
      </c>
      <c r="F28" s="148">
        <f>I28+L28+O28+R28+U28+X28+AA28+AD28+AG28+AJ28+AM28+AP28</f>
        <v>0</v>
      </c>
      <c r="G28" s="148">
        <f t="shared" ref="G28:G35" si="201">IF(F28,F28/E28*100,0)</f>
        <v>0</v>
      </c>
      <c r="H28" s="148">
        <f>H31</f>
        <v>0</v>
      </c>
      <c r="I28" s="148">
        <f>I31</f>
        <v>0</v>
      </c>
      <c r="J28" s="148">
        <f t="shared" ref="J28:J35" si="202">IF(I28,I28/H28*100,0)</f>
        <v>0</v>
      </c>
      <c r="K28" s="148">
        <f t="shared" ref="K28:L28" si="203">K31</f>
        <v>0</v>
      </c>
      <c r="L28" s="148">
        <f t="shared" si="203"/>
        <v>0</v>
      </c>
      <c r="M28" s="148">
        <f t="shared" si="180"/>
        <v>0</v>
      </c>
      <c r="N28" s="230">
        <f t="shared" ref="N28:O28" si="204">N31</f>
        <v>0</v>
      </c>
      <c r="O28" s="230">
        <f t="shared" si="204"/>
        <v>0</v>
      </c>
      <c r="P28" s="230">
        <f t="shared" si="182"/>
        <v>0</v>
      </c>
      <c r="Q28" s="148">
        <f t="shared" ref="Q28:R28" si="205">Q31</f>
        <v>0</v>
      </c>
      <c r="R28" s="148">
        <f t="shared" si="205"/>
        <v>0</v>
      </c>
      <c r="S28" s="148">
        <f t="shared" si="184"/>
        <v>0</v>
      </c>
      <c r="T28" s="148">
        <f t="shared" ref="T28:U28" si="206">T31</f>
        <v>0</v>
      </c>
      <c r="U28" s="148">
        <f t="shared" si="206"/>
        <v>0</v>
      </c>
      <c r="V28" s="148">
        <f t="shared" si="186"/>
        <v>0</v>
      </c>
      <c r="W28" s="148">
        <f t="shared" ref="W28:X28" si="207">W31</f>
        <v>0</v>
      </c>
      <c r="X28" s="148">
        <f t="shared" si="207"/>
        <v>0</v>
      </c>
      <c r="Y28" s="148">
        <f t="shared" si="188"/>
        <v>0</v>
      </c>
      <c r="Z28" s="148">
        <f t="shared" ref="Z28:AA28" si="208">Z31</f>
        <v>0</v>
      </c>
      <c r="AA28" s="148">
        <f t="shared" si="208"/>
        <v>0</v>
      </c>
      <c r="AB28" s="148">
        <f t="shared" si="190"/>
        <v>0</v>
      </c>
      <c r="AC28" s="148">
        <f t="shared" ref="AC28:AD28" si="209">AC31</f>
        <v>0</v>
      </c>
      <c r="AD28" s="148">
        <f t="shared" si="209"/>
        <v>0</v>
      </c>
      <c r="AE28" s="148">
        <f t="shared" si="192"/>
        <v>0</v>
      </c>
      <c r="AF28" s="148">
        <f t="shared" ref="AF28:AG28" si="210">AF31</f>
        <v>0</v>
      </c>
      <c r="AG28" s="148">
        <f t="shared" si="210"/>
        <v>0</v>
      </c>
      <c r="AH28" s="148">
        <f t="shared" si="194"/>
        <v>0</v>
      </c>
      <c r="AI28" s="148">
        <f t="shared" ref="AI28:AJ28" si="211">AI31</f>
        <v>0</v>
      </c>
      <c r="AJ28" s="148">
        <f t="shared" si="211"/>
        <v>0</v>
      </c>
      <c r="AK28" s="148">
        <f t="shared" si="196"/>
        <v>0</v>
      </c>
      <c r="AL28" s="148">
        <f t="shared" ref="AL28:AM28" si="212">AL31</f>
        <v>0</v>
      </c>
      <c r="AM28" s="148">
        <f t="shared" si="212"/>
        <v>0</v>
      </c>
      <c r="AN28" s="148">
        <f t="shared" si="198"/>
        <v>0</v>
      </c>
      <c r="AO28" s="148">
        <f t="shared" ref="AO28:AP28" si="213">AO31</f>
        <v>0</v>
      </c>
      <c r="AP28" s="148">
        <f t="shared" si="213"/>
        <v>0</v>
      </c>
      <c r="AQ28" s="148">
        <f t="shared" si="200"/>
        <v>0</v>
      </c>
      <c r="AR28" s="340"/>
    </row>
    <row r="29" spans="1:168" ht="27" customHeight="1">
      <c r="A29" s="338"/>
      <c r="B29" s="338"/>
      <c r="C29" s="339"/>
      <c r="D29" s="193" t="s">
        <v>267</v>
      </c>
      <c r="E29" s="148">
        <f>H29+K29+N29+Q29+T29+W29+Z29+AC29+AF29+AI29+AL29+AO29</f>
        <v>3057.7999999999997</v>
      </c>
      <c r="F29" s="148">
        <f>I29+L29+O29+R29+U29+X29+AA29+AD29+AG29+AJ29+AM29+AP29</f>
        <v>716</v>
      </c>
      <c r="G29" s="148">
        <f t="shared" si="201"/>
        <v>23.415527503433843</v>
      </c>
      <c r="H29" s="148">
        <f>H32</f>
        <v>0</v>
      </c>
      <c r="I29" s="148">
        <f>I32</f>
        <v>0</v>
      </c>
      <c r="J29" s="148">
        <f t="shared" si="202"/>
        <v>0</v>
      </c>
      <c r="K29" s="148">
        <f>K32</f>
        <v>238.7</v>
      </c>
      <c r="L29" s="148">
        <f t="shared" ref="L29" si="214">L32</f>
        <v>238.7</v>
      </c>
      <c r="M29" s="148">
        <f t="shared" si="180"/>
        <v>100</v>
      </c>
      <c r="N29" s="230">
        <f t="shared" ref="N29:O29" si="215">N32</f>
        <v>238.7</v>
      </c>
      <c r="O29" s="230">
        <f t="shared" si="215"/>
        <v>238.7</v>
      </c>
      <c r="P29" s="230">
        <f t="shared" si="182"/>
        <v>100</v>
      </c>
      <c r="Q29" s="148">
        <f t="shared" ref="Q29:R29" si="216">Q32</f>
        <v>238.6</v>
      </c>
      <c r="R29" s="148">
        <f t="shared" si="216"/>
        <v>238.6</v>
      </c>
      <c r="S29" s="148">
        <f t="shared" si="184"/>
        <v>100</v>
      </c>
      <c r="T29" s="148">
        <f t="shared" ref="T29:U29" si="217">T32</f>
        <v>477.5</v>
      </c>
      <c r="U29" s="148">
        <f t="shared" si="217"/>
        <v>0</v>
      </c>
      <c r="V29" s="148">
        <f t="shared" si="186"/>
        <v>0</v>
      </c>
      <c r="W29" s="148">
        <f t="shared" ref="W29:X29" si="218">W32</f>
        <v>238.7</v>
      </c>
      <c r="X29" s="148">
        <f t="shared" si="218"/>
        <v>0</v>
      </c>
      <c r="Y29" s="148">
        <f t="shared" si="188"/>
        <v>0</v>
      </c>
      <c r="Z29" s="148">
        <f t="shared" ref="Z29:AA29" si="219">Z32</f>
        <v>238.7</v>
      </c>
      <c r="AA29" s="148">
        <f t="shared" si="219"/>
        <v>0</v>
      </c>
      <c r="AB29" s="148">
        <f t="shared" si="190"/>
        <v>0</v>
      </c>
      <c r="AC29" s="148">
        <f t="shared" ref="AC29:AD29" si="220">AC32</f>
        <v>238.7</v>
      </c>
      <c r="AD29" s="148">
        <f t="shared" si="220"/>
        <v>0</v>
      </c>
      <c r="AE29" s="148">
        <f t="shared" si="192"/>
        <v>0</v>
      </c>
      <c r="AF29" s="148">
        <f t="shared" ref="AF29:AG29" si="221">AF32</f>
        <v>238.7</v>
      </c>
      <c r="AG29" s="148">
        <f t="shared" si="221"/>
        <v>0</v>
      </c>
      <c r="AH29" s="148">
        <f t="shared" si="194"/>
        <v>0</v>
      </c>
      <c r="AI29" s="148">
        <f t="shared" ref="AI29:AJ29" si="222">AI32</f>
        <v>238.7</v>
      </c>
      <c r="AJ29" s="148">
        <f t="shared" si="222"/>
        <v>0</v>
      </c>
      <c r="AK29" s="148">
        <f t="shared" si="196"/>
        <v>0</v>
      </c>
      <c r="AL29" s="148">
        <f t="shared" ref="AL29:AM29" si="223">AL32</f>
        <v>238.7</v>
      </c>
      <c r="AM29" s="148">
        <f t="shared" si="223"/>
        <v>0</v>
      </c>
      <c r="AN29" s="148">
        <f t="shared" si="198"/>
        <v>0</v>
      </c>
      <c r="AO29" s="148">
        <f t="shared" ref="AO29:AP29" si="224">AO32</f>
        <v>432.1</v>
      </c>
      <c r="AP29" s="148">
        <f t="shared" si="224"/>
        <v>0</v>
      </c>
      <c r="AQ29" s="148">
        <f t="shared" si="200"/>
        <v>0</v>
      </c>
      <c r="AR29" s="340"/>
    </row>
    <row r="30" spans="1:168" s="242" customFormat="1" ht="22.5" customHeight="1">
      <c r="A30" s="297" t="s">
        <v>297</v>
      </c>
      <c r="B30" s="341" t="s">
        <v>299</v>
      </c>
      <c r="C30" s="339" t="s">
        <v>269</v>
      </c>
      <c r="D30" s="195" t="s">
        <v>41</v>
      </c>
      <c r="E30" s="196">
        <f>E32+E31</f>
        <v>3057.7999999999997</v>
      </c>
      <c r="F30" s="196">
        <f>F31+F32</f>
        <v>716</v>
      </c>
      <c r="G30" s="196">
        <f t="shared" si="201"/>
        <v>23.415527503433843</v>
      </c>
      <c r="H30" s="196">
        <f t="shared" ref="H30:I30" si="225">H32</f>
        <v>0</v>
      </c>
      <c r="I30" s="196">
        <f t="shared" si="225"/>
        <v>0</v>
      </c>
      <c r="J30" s="196">
        <f t="shared" si="202"/>
        <v>0</v>
      </c>
      <c r="K30" s="196">
        <f t="shared" ref="K30:L30" si="226">K32</f>
        <v>238.7</v>
      </c>
      <c r="L30" s="196">
        <f t="shared" si="226"/>
        <v>238.7</v>
      </c>
      <c r="M30" s="196">
        <f t="shared" ref="M30:M35" si="227">IF(L30,L30/K30*100,0)</f>
        <v>100</v>
      </c>
      <c r="N30" s="196">
        <f t="shared" ref="N30:O30" si="228">N32</f>
        <v>238.7</v>
      </c>
      <c r="O30" s="196">
        <f t="shared" si="228"/>
        <v>238.7</v>
      </c>
      <c r="P30" s="196">
        <f t="shared" ref="P30:P35" si="229">IF(O30,O30/N30*100,0)</f>
        <v>100</v>
      </c>
      <c r="Q30" s="196">
        <f t="shared" ref="Q30:R30" si="230">Q32</f>
        <v>238.6</v>
      </c>
      <c r="R30" s="196">
        <f t="shared" si="230"/>
        <v>238.6</v>
      </c>
      <c r="S30" s="196">
        <f t="shared" ref="S30:S35" si="231">IF(R30,R30/Q30*100,0)</f>
        <v>100</v>
      </c>
      <c r="T30" s="196">
        <f t="shared" ref="T30:U30" si="232">T32</f>
        <v>477.5</v>
      </c>
      <c r="U30" s="196">
        <f t="shared" si="232"/>
        <v>0</v>
      </c>
      <c r="V30" s="196">
        <f t="shared" ref="V30:V35" si="233">IF(U30,U30/T30*100,0)</f>
        <v>0</v>
      </c>
      <c r="W30" s="196">
        <f t="shared" ref="W30:X30" si="234">W32</f>
        <v>238.7</v>
      </c>
      <c r="X30" s="196">
        <f t="shared" si="234"/>
        <v>0</v>
      </c>
      <c r="Y30" s="196">
        <f t="shared" ref="Y30:Y35" si="235">IF(X30,X30/W30*100,0)</f>
        <v>0</v>
      </c>
      <c r="Z30" s="196">
        <f t="shared" ref="Z30:AA30" si="236">Z32</f>
        <v>238.7</v>
      </c>
      <c r="AA30" s="196">
        <f t="shared" si="236"/>
        <v>0</v>
      </c>
      <c r="AB30" s="196">
        <f t="shared" ref="AB30:AB35" si="237">IF(AA30,AA30/Z30*100,0)</f>
        <v>0</v>
      </c>
      <c r="AC30" s="196">
        <f t="shared" ref="AC30:AD30" si="238">AC32</f>
        <v>238.7</v>
      </c>
      <c r="AD30" s="196">
        <f t="shared" si="238"/>
        <v>0</v>
      </c>
      <c r="AE30" s="196">
        <f t="shared" ref="AE30:AE35" si="239">IF(AD30,AD30/AC30*100,0)</f>
        <v>0</v>
      </c>
      <c r="AF30" s="196">
        <f t="shared" ref="AF30:AG30" si="240">AF32</f>
        <v>238.7</v>
      </c>
      <c r="AG30" s="196">
        <f t="shared" si="240"/>
        <v>0</v>
      </c>
      <c r="AH30" s="196">
        <f t="shared" ref="AH30:AH35" si="241">IF(AG30,AG30/AF30*100,0)</f>
        <v>0</v>
      </c>
      <c r="AI30" s="196">
        <f t="shared" ref="AI30:AJ30" si="242">AI32</f>
        <v>238.7</v>
      </c>
      <c r="AJ30" s="196">
        <f t="shared" si="242"/>
        <v>0</v>
      </c>
      <c r="AK30" s="196">
        <f t="shared" ref="AK30:AK35" si="243">IF(AJ30,AJ30/AI30*100,0)</f>
        <v>0</v>
      </c>
      <c r="AL30" s="196">
        <f t="shared" ref="AL30:AM30" si="244">AL32</f>
        <v>238.7</v>
      </c>
      <c r="AM30" s="196">
        <f t="shared" si="244"/>
        <v>0</v>
      </c>
      <c r="AN30" s="196">
        <f t="shared" ref="AN30:AN35" si="245">IF(AM30,AM30/AL30*100,0)</f>
        <v>0</v>
      </c>
      <c r="AO30" s="196">
        <f t="shared" ref="AO30:AP30" si="246">AO32</f>
        <v>432.1</v>
      </c>
      <c r="AP30" s="196">
        <f t="shared" si="246"/>
        <v>0</v>
      </c>
      <c r="AQ30" s="196">
        <f t="shared" ref="AQ30:AQ35" si="247">IF(AP30,AP30/AO30*100,0)</f>
        <v>0</v>
      </c>
      <c r="AR30" s="340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</row>
    <row r="31" spans="1:168" ht="55.5" customHeight="1">
      <c r="A31" s="297"/>
      <c r="B31" s="341"/>
      <c r="C31" s="339"/>
      <c r="D31" s="193" t="s">
        <v>2</v>
      </c>
      <c r="E31" s="148">
        <f>H31+K31+N31+Q31+T31+W31+Z31+AC31+AF31+AI31+AL31+AO31</f>
        <v>0</v>
      </c>
      <c r="F31" s="148">
        <f>I31+L31+O31+R31+U31+X31+AA31+AD31+AG31+AJ31+AM31+AP31</f>
        <v>0</v>
      </c>
      <c r="G31" s="148">
        <f t="shared" si="201"/>
        <v>0</v>
      </c>
      <c r="H31" s="148"/>
      <c r="I31" s="148"/>
      <c r="J31" s="148">
        <f t="shared" si="202"/>
        <v>0</v>
      </c>
      <c r="K31" s="148"/>
      <c r="L31" s="148"/>
      <c r="M31" s="148">
        <f t="shared" si="227"/>
        <v>0</v>
      </c>
      <c r="N31" s="230"/>
      <c r="O31" s="230"/>
      <c r="P31" s="230">
        <f t="shared" si="229"/>
        <v>0</v>
      </c>
      <c r="Q31" s="148"/>
      <c r="R31" s="148"/>
      <c r="S31" s="148">
        <f t="shared" si="231"/>
        <v>0</v>
      </c>
      <c r="T31" s="148"/>
      <c r="U31" s="148"/>
      <c r="V31" s="148">
        <f t="shared" si="233"/>
        <v>0</v>
      </c>
      <c r="W31" s="148"/>
      <c r="X31" s="148"/>
      <c r="Y31" s="148">
        <f t="shared" si="235"/>
        <v>0</v>
      </c>
      <c r="Z31" s="148"/>
      <c r="AA31" s="148"/>
      <c r="AB31" s="148">
        <f t="shared" si="237"/>
        <v>0</v>
      </c>
      <c r="AC31" s="148"/>
      <c r="AD31" s="148"/>
      <c r="AE31" s="148">
        <f t="shared" si="239"/>
        <v>0</v>
      </c>
      <c r="AF31" s="148"/>
      <c r="AG31" s="148"/>
      <c r="AH31" s="148">
        <f t="shared" si="241"/>
        <v>0</v>
      </c>
      <c r="AI31" s="148"/>
      <c r="AJ31" s="148"/>
      <c r="AK31" s="148">
        <f t="shared" si="243"/>
        <v>0</v>
      </c>
      <c r="AL31" s="148"/>
      <c r="AM31" s="148"/>
      <c r="AN31" s="148">
        <f t="shared" si="245"/>
        <v>0</v>
      </c>
      <c r="AO31" s="148"/>
      <c r="AP31" s="148"/>
      <c r="AQ31" s="148">
        <f t="shared" si="247"/>
        <v>0</v>
      </c>
      <c r="AR31" s="340"/>
    </row>
    <row r="32" spans="1:168" ht="24" customHeight="1">
      <c r="A32" s="297"/>
      <c r="B32" s="341"/>
      <c r="C32" s="339"/>
      <c r="D32" s="193" t="s">
        <v>267</v>
      </c>
      <c r="E32" s="148">
        <f>H32+K32+N32+Q32+T32+W32+Z32+AC32+AF32+AI32+AL32+AO32</f>
        <v>3057.7999999999997</v>
      </c>
      <c r="F32" s="148">
        <f>I32+L32+O32+R32+U32+X32+AA32+AD32+AG32+AJ32+AM32+AP32</f>
        <v>716</v>
      </c>
      <c r="G32" s="148">
        <f t="shared" si="201"/>
        <v>23.415527503433843</v>
      </c>
      <c r="H32" s="148">
        <v>0</v>
      </c>
      <c r="I32" s="148">
        <v>0</v>
      </c>
      <c r="J32" s="148">
        <f t="shared" si="202"/>
        <v>0</v>
      </c>
      <c r="K32" s="148">
        <v>238.7</v>
      </c>
      <c r="L32" s="148">
        <v>238.7</v>
      </c>
      <c r="M32" s="148">
        <f t="shared" si="227"/>
        <v>100</v>
      </c>
      <c r="N32" s="230">
        <v>238.7</v>
      </c>
      <c r="O32" s="230">
        <v>238.7</v>
      </c>
      <c r="P32" s="230">
        <f t="shared" si="229"/>
        <v>100</v>
      </c>
      <c r="Q32" s="148">
        <v>238.6</v>
      </c>
      <c r="R32" s="148">
        <v>238.6</v>
      </c>
      <c r="S32" s="148">
        <f t="shared" si="231"/>
        <v>100</v>
      </c>
      <c r="T32" s="148">
        <v>477.5</v>
      </c>
      <c r="U32" s="148"/>
      <c r="V32" s="148">
        <f t="shared" si="233"/>
        <v>0</v>
      </c>
      <c r="W32" s="148">
        <v>238.7</v>
      </c>
      <c r="X32" s="148"/>
      <c r="Y32" s="148">
        <f t="shared" si="235"/>
        <v>0</v>
      </c>
      <c r="Z32" s="148">
        <v>238.7</v>
      </c>
      <c r="AA32" s="148">
        <v>0</v>
      </c>
      <c r="AB32" s="148">
        <f t="shared" si="237"/>
        <v>0</v>
      </c>
      <c r="AC32" s="148">
        <v>238.7</v>
      </c>
      <c r="AD32" s="148">
        <v>0</v>
      </c>
      <c r="AE32" s="148">
        <f t="shared" si="239"/>
        <v>0</v>
      </c>
      <c r="AF32" s="148">
        <v>238.7</v>
      </c>
      <c r="AG32" s="148"/>
      <c r="AH32" s="148">
        <f t="shared" si="241"/>
        <v>0</v>
      </c>
      <c r="AI32" s="148">
        <v>238.7</v>
      </c>
      <c r="AJ32" s="148"/>
      <c r="AK32" s="148">
        <f t="shared" si="243"/>
        <v>0</v>
      </c>
      <c r="AL32" s="148">
        <v>238.7</v>
      </c>
      <c r="AM32" s="148"/>
      <c r="AN32" s="148">
        <f t="shared" si="245"/>
        <v>0</v>
      </c>
      <c r="AO32" s="148">
        <v>432.1</v>
      </c>
      <c r="AP32" s="148">
        <v>0</v>
      </c>
      <c r="AQ32" s="148">
        <f t="shared" si="247"/>
        <v>0</v>
      </c>
      <c r="AR32" s="340"/>
    </row>
    <row r="33" spans="1:168" s="113" customFormat="1" ht="20.25" customHeight="1">
      <c r="A33" s="342" t="s">
        <v>259</v>
      </c>
      <c r="B33" s="343"/>
      <c r="C33" s="344"/>
      <c r="D33" s="128" t="s">
        <v>41</v>
      </c>
      <c r="E33" s="147">
        <f>E35+E34</f>
        <v>3057.7999999999997</v>
      </c>
      <c r="F33" s="147">
        <f t="shared" ref="F33" si="248">F35</f>
        <v>716</v>
      </c>
      <c r="G33" s="147">
        <f t="shared" si="201"/>
        <v>23.415527503433843</v>
      </c>
      <c r="H33" s="147">
        <f>H35</f>
        <v>0</v>
      </c>
      <c r="I33" s="147">
        <f>I35</f>
        <v>0</v>
      </c>
      <c r="J33" s="147">
        <f t="shared" si="202"/>
        <v>0</v>
      </c>
      <c r="K33" s="147">
        <f t="shared" ref="K33:L33" si="249">K35</f>
        <v>238.7</v>
      </c>
      <c r="L33" s="147">
        <f t="shared" si="249"/>
        <v>238.7</v>
      </c>
      <c r="M33" s="147">
        <f t="shared" si="227"/>
        <v>100</v>
      </c>
      <c r="N33" s="147">
        <f t="shared" ref="N33:O33" si="250">N35</f>
        <v>238.7</v>
      </c>
      <c r="O33" s="147">
        <f t="shared" si="250"/>
        <v>238.7</v>
      </c>
      <c r="P33" s="147">
        <f t="shared" si="229"/>
        <v>100</v>
      </c>
      <c r="Q33" s="147">
        <f t="shared" ref="Q33:R33" si="251">Q35</f>
        <v>238.6</v>
      </c>
      <c r="R33" s="147">
        <f t="shared" si="251"/>
        <v>238.6</v>
      </c>
      <c r="S33" s="147">
        <f t="shared" si="231"/>
        <v>100</v>
      </c>
      <c r="T33" s="147">
        <f t="shared" ref="T33:U33" si="252">T35</f>
        <v>477.5</v>
      </c>
      <c r="U33" s="147">
        <f t="shared" si="252"/>
        <v>0</v>
      </c>
      <c r="V33" s="147">
        <f t="shared" si="233"/>
        <v>0</v>
      </c>
      <c r="W33" s="147">
        <f t="shared" ref="W33:X33" si="253">W35</f>
        <v>238.7</v>
      </c>
      <c r="X33" s="147">
        <f t="shared" si="253"/>
        <v>0</v>
      </c>
      <c r="Y33" s="147">
        <f t="shared" si="235"/>
        <v>0</v>
      </c>
      <c r="Z33" s="147">
        <f t="shared" ref="Z33:AA33" si="254">Z35</f>
        <v>238.7</v>
      </c>
      <c r="AA33" s="147">
        <f t="shared" si="254"/>
        <v>0</v>
      </c>
      <c r="AB33" s="147">
        <f t="shared" si="237"/>
        <v>0</v>
      </c>
      <c r="AC33" s="147">
        <f t="shared" ref="AC33:AD33" si="255">AC35</f>
        <v>238.7</v>
      </c>
      <c r="AD33" s="147">
        <f t="shared" si="255"/>
        <v>0</v>
      </c>
      <c r="AE33" s="147">
        <f t="shared" si="239"/>
        <v>0</v>
      </c>
      <c r="AF33" s="147">
        <f t="shared" ref="AF33:AG33" si="256">AF35</f>
        <v>238.7</v>
      </c>
      <c r="AG33" s="147">
        <f t="shared" si="256"/>
        <v>0</v>
      </c>
      <c r="AH33" s="147">
        <f t="shared" si="241"/>
        <v>0</v>
      </c>
      <c r="AI33" s="147">
        <f t="shared" ref="AI33:AJ33" si="257">AI35</f>
        <v>238.7</v>
      </c>
      <c r="AJ33" s="147">
        <f t="shared" si="257"/>
        <v>0</v>
      </c>
      <c r="AK33" s="147">
        <f t="shared" si="243"/>
        <v>0</v>
      </c>
      <c r="AL33" s="147">
        <f t="shared" ref="AL33:AM33" si="258">AL35</f>
        <v>238.7</v>
      </c>
      <c r="AM33" s="147">
        <f t="shared" si="258"/>
        <v>0</v>
      </c>
      <c r="AN33" s="147">
        <f t="shared" si="245"/>
        <v>0</v>
      </c>
      <c r="AO33" s="147">
        <f t="shared" ref="AO33:AP33" si="259">AO35</f>
        <v>432.1</v>
      </c>
      <c r="AP33" s="147">
        <f t="shared" si="259"/>
        <v>0</v>
      </c>
      <c r="AQ33" s="147">
        <f t="shared" si="247"/>
        <v>0</v>
      </c>
      <c r="AR33" s="288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</row>
    <row r="34" spans="1:168" s="113" customFormat="1" ht="56.25" customHeight="1">
      <c r="A34" s="345"/>
      <c r="B34" s="346"/>
      <c r="C34" s="347"/>
      <c r="D34" s="194" t="s">
        <v>2</v>
      </c>
      <c r="E34" s="151">
        <f>K34+Q34+W34+Z34+AI34+H34+N34+T34+AC34+AF34+AL34+AO34</f>
        <v>0</v>
      </c>
      <c r="F34" s="151">
        <f>L34+R34+X34+AA34+AJ34+I34+O34+U34+AD34+AG34+AM34+AP34</f>
        <v>0</v>
      </c>
      <c r="G34" s="151">
        <f t="shared" si="201"/>
        <v>0</v>
      </c>
      <c r="H34" s="151">
        <f>H28</f>
        <v>0</v>
      </c>
      <c r="I34" s="151">
        <f>I28</f>
        <v>0</v>
      </c>
      <c r="J34" s="151">
        <f t="shared" si="202"/>
        <v>0</v>
      </c>
      <c r="K34" s="151">
        <f t="shared" ref="K34:L34" si="260">K28</f>
        <v>0</v>
      </c>
      <c r="L34" s="151">
        <f t="shared" si="260"/>
        <v>0</v>
      </c>
      <c r="M34" s="151">
        <f t="shared" si="227"/>
        <v>0</v>
      </c>
      <c r="N34" s="151">
        <f t="shared" ref="N34:O34" si="261">N28</f>
        <v>0</v>
      </c>
      <c r="O34" s="151">
        <f t="shared" si="261"/>
        <v>0</v>
      </c>
      <c r="P34" s="151">
        <f t="shared" si="229"/>
        <v>0</v>
      </c>
      <c r="Q34" s="151">
        <f t="shared" ref="Q34:R34" si="262">Q28</f>
        <v>0</v>
      </c>
      <c r="R34" s="151">
        <f t="shared" si="262"/>
        <v>0</v>
      </c>
      <c r="S34" s="151">
        <f t="shared" si="231"/>
        <v>0</v>
      </c>
      <c r="T34" s="151">
        <f t="shared" ref="T34:U34" si="263">T28</f>
        <v>0</v>
      </c>
      <c r="U34" s="151">
        <f t="shared" si="263"/>
        <v>0</v>
      </c>
      <c r="V34" s="151">
        <f t="shared" si="233"/>
        <v>0</v>
      </c>
      <c r="W34" s="151">
        <f t="shared" ref="W34:X34" si="264">W28</f>
        <v>0</v>
      </c>
      <c r="X34" s="151">
        <f t="shared" si="264"/>
        <v>0</v>
      </c>
      <c r="Y34" s="151">
        <f t="shared" si="235"/>
        <v>0</v>
      </c>
      <c r="Z34" s="151">
        <f t="shared" ref="Z34:AA34" si="265">Z28</f>
        <v>0</v>
      </c>
      <c r="AA34" s="151">
        <f t="shared" si="265"/>
        <v>0</v>
      </c>
      <c r="AB34" s="151">
        <f t="shared" si="237"/>
        <v>0</v>
      </c>
      <c r="AC34" s="151">
        <f t="shared" ref="AC34:AD34" si="266">AC28</f>
        <v>0</v>
      </c>
      <c r="AD34" s="151">
        <f t="shared" si="266"/>
        <v>0</v>
      </c>
      <c r="AE34" s="151">
        <f t="shared" si="239"/>
        <v>0</v>
      </c>
      <c r="AF34" s="151">
        <f t="shared" ref="AF34:AG34" si="267">AF28</f>
        <v>0</v>
      </c>
      <c r="AG34" s="151">
        <f t="shared" si="267"/>
        <v>0</v>
      </c>
      <c r="AH34" s="151">
        <f t="shared" si="241"/>
        <v>0</v>
      </c>
      <c r="AI34" s="151">
        <f t="shared" ref="AI34:AJ34" si="268">AI28</f>
        <v>0</v>
      </c>
      <c r="AJ34" s="151">
        <f t="shared" si="268"/>
        <v>0</v>
      </c>
      <c r="AK34" s="151">
        <f t="shared" si="243"/>
        <v>0</v>
      </c>
      <c r="AL34" s="151">
        <f t="shared" ref="AL34:AM34" si="269">AL28</f>
        <v>0</v>
      </c>
      <c r="AM34" s="151">
        <f t="shared" si="269"/>
        <v>0</v>
      </c>
      <c r="AN34" s="151">
        <f t="shared" si="245"/>
        <v>0</v>
      </c>
      <c r="AO34" s="151">
        <f t="shared" ref="AO34:AP34" si="270">AO28</f>
        <v>0</v>
      </c>
      <c r="AP34" s="151">
        <f t="shared" si="270"/>
        <v>0</v>
      </c>
      <c r="AQ34" s="151">
        <f t="shared" si="247"/>
        <v>0</v>
      </c>
      <c r="AR34" s="288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</row>
    <row r="35" spans="1:168" s="113" customFormat="1" ht="29.25" customHeight="1">
      <c r="A35" s="348"/>
      <c r="B35" s="349"/>
      <c r="C35" s="350"/>
      <c r="D35" s="194" t="s">
        <v>267</v>
      </c>
      <c r="E35" s="151">
        <f>K35+Q35+W35+Z35+AI35+H35+N35+T35+AC35+AF35+AL35+AO35</f>
        <v>3057.7999999999997</v>
      </c>
      <c r="F35" s="151">
        <f>L35+R35+X35+AA35+AJ35+I35+O35+U35+AD35+AG35+AM35+AP35</f>
        <v>716</v>
      </c>
      <c r="G35" s="151">
        <f t="shared" si="201"/>
        <v>23.415527503433843</v>
      </c>
      <c r="H35" s="151">
        <f>H29</f>
        <v>0</v>
      </c>
      <c r="I35" s="151">
        <f>I29</f>
        <v>0</v>
      </c>
      <c r="J35" s="151">
        <f t="shared" si="202"/>
        <v>0</v>
      </c>
      <c r="K35" s="151">
        <f t="shared" ref="K35:L35" si="271">K29</f>
        <v>238.7</v>
      </c>
      <c r="L35" s="151">
        <f t="shared" si="271"/>
        <v>238.7</v>
      </c>
      <c r="M35" s="151">
        <f t="shared" si="227"/>
        <v>100</v>
      </c>
      <c r="N35" s="151">
        <f t="shared" ref="N35:O35" si="272">N29</f>
        <v>238.7</v>
      </c>
      <c r="O35" s="151">
        <f t="shared" si="272"/>
        <v>238.7</v>
      </c>
      <c r="P35" s="151">
        <f t="shared" si="229"/>
        <v>100</v>
      </c>
      <c r="Q35" s="151">
        <f t="shared" ref="Q35:R35" si="273">Q29</f>
        <v>238.6</v>
      </c>
      <c r="R35" s="151">
        <f t="shared" si="273"/>
        <v>238.6</v>
      </c>
      <c r="S35" s="151">
        <f t="shared" si="231"/>
        <v>100</v>
      </c>
      <c r="T35" s="151">
        <f t="shared" ref="T35:U35" si="274">T29</f>
        <v>477.5</v>
      </c>
      <c r="U35" s="151">
        <f t="shared" si="274"/>
        <v>0</v>
      </c>
      <c r="V35" s="151">
        <f t="shared" si="233"/>
        <v>0</v>
      </c>
      <c r="W35" s="151">
        <f t="shared" ref="W35:X35" si="275">W29</f>
        <v>238.7</v>
      </c>
      <c r="X35" s="151">
        <f t="shared" si="275"/>
        <v>0</v>
      </c>
      <c r="Y35" s="151">
        <f t="shared" si="235"/>
        <v>0</v>
      </c>
      <c r="Z35" s="151">
        <f t="shared" ref="Z35:AA35" si="276">Z29</f>
        <v>238.7</v>
      </c>
      <c r="AA35" s="151">
        <f t="shared" si="276"/>
        <v>0</v>
      </c>
      <c r="AB35" s="151">
        <f t="shared" si="237"/>
        <v>0</v>
      </c>
      <c r="AC35" s="151">
        <f t="shared" ref="AC35:AD35" si="277">AC29</f>
        <v>238.7</v>
      </c>
      <c r="AD35" s="151">
        <f t="shared" si="277"/>
        <v>0</v>
      </c>
      <c r="AE35" s="151">
        <f t="shared" si="239"/>
        <v>0</v>
      </c>
      <c r="AF35" s="151">
        <f t="shared" ref="AF35:AG35" si="278">AF29</f>
        <v>238.7</v>
      </c>
      <c r="AG35" s="151">
        <f t="shared" si="278"/>
        <v>0</v>
      </c>
      <c r="AH35" s="151">
        <f t="shared" si="241"/>
        <v>0</v>
      </c>
      <c r="AI35" s="151">
        <f t="shared" ref="AI35:AJ35" si="279">AI29</f>
        <v>238.7</v>
      </c>
      <c r="AJ35" s="151">
        <f t="shared" si="279"/>
        <v>0</v>
      </c>
      <c r="AK35" s="151">
        <f t="shared" si="243"/>
        <v>0</v>
      </c>
      <c r="AL35" s="151">
        <f t="shared" ref="AL35:AM35" si="280">AL29</f>
        <v>238.7</v>
      </c>
      <c r="AM35" s="151">
        <f t="shared" si="280"/>
        <v>0</v>
      </c>
      <c r="AN35" s="151">
        <f t="shared" si="245"/>
        <v>0</v>
      </c>
      <c r="AO35" s="151">
        <f t="shared" ref="AO35:AP35" si="281">AO29</f>
        <v>432.1</v>
      </c>
      <c r="AP35" s="151">
        <f t="shared" si="281"/>
        <v>0</v>
      </c>
      <c r="AQ35" s="151">
        <f t="shared" si="247"/>
        <v>0</v>
      </c>
      <c r="AR35" s="288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</row>
    <row r="36" spans="1:168" ht="36.75" customHeight="1">
      <c r="A36" s="321" t="s">
        <v>275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3"/>
    </row>
    <row r="37" spans="1:168" s="242" customFormat="1" ht="22.5" customHeight="1">
      <c r="A37" s="293" t="s">
        <v>6</v>
      </c>
      <c r="B37" s="295" t="s">
        <v>300</v>
      </c>
      <c r="C37" s="286" t="s">
        <v>269</v>
      </c>
      <c r="D37" s="197" t="s">
        <v>41</v>
      </c>
      <c r="E37" s="201">
        <f>H37+K37+N37+Q37+T37+W37+Z37+AC37+AF37+AI37+AL37+AO37</f>
        <v>17068.899999999998</v>
      </c>
      <c r="F37" s="201">
        <f t="shared" ref="E37:F39" si="282">I37+L37+O37+R37+U37+X37+AA37+AD37+AG37+AJ37+AM37+AP37</f>
        <v>801.60000000000014</v>
      </c>
      <c r="G37" s="198">
        <f t="shared" ref="G37:G63" si="283">IF(F37,F37/E37*100,0)</f>
        <v>4.6962604502926384</v>
      </c>
      <c r="H37" s="196">
        <f>H38+H39</f>
        <v>0</v>
      </c>
      <c r="I37" s="196">
        <f>I38+I39</f>
        <v>0</v>
      </c>
      <c r="J37" s="196">
        <f>IF(I37,I37/H37*100,0)</f>
        <v>0</v>
      </c>
      <c r="K37" s="196">
        <f t="shared" ref="K37:L37" si="284">K38+K39</f>
        <v>272.40000000000003</v>
      </c>
      <c r="L37" s="196">
        <f t="shared" si="284"/>
        <v>272.40000000000003</v>
      </c>
      <c r="M37" s="196">
        <f t="shared" ref="M37:M39" si="285">IF(L37,L37/K37*100,0)</f>
        <v>100</v>
      </c>
      <c r="N37" s="196">
        <f t="shared" ref="N37:O37" si="286">N38+N39</f>
        <v>262</v>
      </c>
      <c r="O37" s="196">
        <f t="shared" si="286"/>
        <v>262</v>
      </c>
      <c r="P37" s="196">
        <f t="shared" ref="P37:P39" si="287">IF(O37,O37/N37*100,0)</f>
        <v>100</v>
      </c>
      <c r="Q37" s="196">
        <f t="shared" ref="Q37:R37" si="288">Q38+Q39</f>
        <v>267.2</v>
      </c>
      <c r="R37" s="196">
        <f t="shared" si="288"/>
        <v>267.2</v>
      </c>
      <c r="S37" s="196">
        <f t="shared" ref="S37:S39" si="289">IF(R37,R37/Q37*100,0)</f>
        <v>100</v>
      </c>
      <c r="T37" s="196">
        <f t="shared" ref="T37:U37" si="290">T38+T39</f>
        <v>116.7</v>
      </c>
      <c r="U37" s="196">
        <f t="shared" si="290"/>
        <v>0</v>
      </c>
      <c r="V37" s="196">
        <f t="shared" ref="V37:V39" si="291">IF(U37,U37/T37*100,0)</f>
        <v>0</v>
      </c>
      <c r="W37" s="196">
        <f t="shared" ref="W37:X37" si="292">W38+W39</f>
        <v>3318.2000000000003</v>
      </c>
      <c r="X37" s="196">
        <f t="shared" si="292"/>
        <v>0</v>
      </c>
      <c r="Y37" s="196">
        <f t="shared" ref="Y37:Y39" si="293">IF(X37,X37/W37*100,0)</f>
        <v>0</v>
      </c>
      <c r="Z37" s="196">
        <f t="shared" ref="Z37:AA37" si="294">Z38+Z39</f>
        <v>204.9</v>
      </c>
      <c r="AA37" s="196">
        <f t="shared" si="294"/>
        <v>0</v>
      </c>
      <c r="AB37" s="196">
        <f t="shared" ref="AB37:AB39" si="295">IF(AA37,AA37/Z37*100,0)</f>
        <v>0</v>
      </c>
      <c r="AC37" s="196">
        <f t="shared" ref="AC37:AD37" si="296">AC38+AC39</f>
        <v>204.9</v>
      </c>
      <c r="AD37" s="196">
        <f t="shared" si="296"/>
        <v>0</v>
      </c>
      <c r="AE37" s="196">
        <f t="shared" ref="AE37:AE39" si="297">IF(AD37,AD37/AC37*100,0)</f>
        <v>0</v>
      </c>
      <c r="AF37" s="196">
        <f t="shared" ref="AF37:AG37" si="298">AF38+AF39</f>
        <v>204.9</v>
      </c>
      <c r="AG37" s="196">
        <f t="shared" si="298"/>
        <v>0</v>
      </c>
      <c r="AH37" s="196">
        <f t="shared" ref="AH37:AH39" si="299">IF(AG37,AG37/AF37*100,0)</f>
        <v>0</v>
      </c>
      <c r="AI37" s="196">
        <f t="shared" ref="AI37:AJ37" si="300">AI38+AI39</f>
        <v>204.9</v>
      </c>
      <c r="AJ37" s="196">
        <f t="shared" si="300"/>
        <v>0</v>
      </c>
      <c r="AK37" s="196">
        <f t="shared" ref="AK37:AK39" si="301">IF(AJ37,AJ37/AI37*100,0)</f>
        <v>0</v>
      </c>
      <c r="AL37" s="196">
        <f t="shared" ref="AL37:AM37" si="302">AL38+AL39</f>
        <v>200.10000000000002</v>
      </c>
      <c r="AM37" s="196">
        <f t="shared" si="302"/>
        <v>0</v>
      </c>
      <c r="AN37" s="196">
        <f t="shared" ref="AN37:AN39" si="303">IF(AM37,AM37/AL37*100,0)</f>
        <v>0</v>
      </c>
      <c r="AO37" s="196">
        <f t="shared" ref="AO37:AP37" si="304">AO38+AO39</f>
        <v>11812.699999999999</v>
      </c>
      <c r="AP37" s="196">
        <f t="shared" si="304"/>
        <v>0</v>
      </c>
      <c r="AQ37" s="196">
        <f t="shared" ref="AQ37:AQ39" si="305">IF(AP37,AP37/AO37*100,0)</f>
        <v>0</v>
      </c>
      <c r="AR37" s="283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</row>
    <row r="38" spans="1:168" ht="49.5" customHeight="1">
      <c r="A38" s="294"/>
      <c r="B38" s="296"/>
      <c r="C38" s="287"/>
      <c r="D38" s="115" t="s">
        <v>2</v>
      </c>
      <c r="E38" s="145">
        <f t="shared" si="282"/>
        <v>12631.599999999999</v>
      </c>
      <c r="F38" s="145">
        <f t="shared" si="282"/>
        <v>0</v>
      </c>
      <c r="G38" s="149">
        <f t="shared" si="283"/>
        <v>0</v>
      </c>
      <c r="H38" s="145">
        <f>H41+H44+H47+H50+H53+H59++H56</f>
        <v>0</v>
      </c>
      <c r="I38" s="145">
        <f>I41+I44+I47+I50+I53+I59++I56</f>
        <v>0</v>
      </c>
      <c r="J38" s="148">
        <f t="shared" ref="J38:J63" si="306">IF(I38,I38/H38*100,0)</f>
        <v>0</v>
      </c>
      <c r="K38" s="145">
        <f t="shared" ref="K38:L38" si="307">K41+K44+K47+K50+K53+K59++K56</f>
        <v>0</v>
      </c>
      <c r="L38" s="145">
        <f t="shared" si="307"/>
        <v>0</v>
      </c>
      <c r="M38" s="148">
        <f t="shared" si="285"/>
        <v>0</v>
      </c>
      <c r="N38" s="237">
        <f t="shared" ref="N38:O38" si="308">N41+N44+N47+N50+N53+N59++N56</f>
        <v>0</v>
      </c>
      <c r="O38" s="237">
        <f t="shared" si="308"/>
        <v>0</v>
      </c>
      <c r="P38" s="230">
        <f t="shared" si="287"/>
        <v>0</v>
      </c>
      <c r="Q38" s="145">
        <f t="shared" ref="Q38:R38" si="309">Q41+Q44+Q47+Q50+Q53+Q59++Q56</f>
        <v>0</v>
      </c>
      <c r="R38" s="145">
        <f t="shared" si="309"/>
        <v>0</v>
      </c>
      <c r="S38" s="148">
        <f t="shared" si="289"/>
        <v>0</v>
      </c>
      <c r="T38" s="145">
        <f t="shared" ref="T38:U38" si="310">T41+T44+T47+T50+T53+T59++T56</f>
        <v>0</v>
      </c>
      <c r="U38" s="145">
        <f t="shared" si="310"/>
        <v>0</v>
      </c>
      <c r="V38" s="148">
        <f t="shared" si="291"/>
        <v>0</v>
      </c>
      <c r="W38" s="145">
        <f t="shared" ref="W38:X38" si="311">W41+W44+W47+W50+W53+W59++W56</f>
        <v>2993.8</v>
      </c>
      <c r="X38" s="145">
        <f t="shared" si="311"/>
        <v>0</v>
      </c>
      <c r="Y38" s="148">
        <f t="shared" si="293"/>
        <v>0</v>
      </c>
      <c r="Z38" s="145">
        <f t="shared" ref="Z38:AA38" si="312">Z41+Z44+Z47+Z50+Z53+Z59++Z56</f>
        <v>0</v>
      </c>
      <c r="AA38" s="145">
        <f t="shared" si="312"/>
        <v>0</v>
      </c>
      <c r="AB38" s="148">
        <f t="shared" si="295"/>
        <v>0</v>
      </c>
      <c r="AC38" s="145">
        <f t="shared" ref="AC38:AD38" si="313">AC41+AC44+AC47+AC50+AC53+AC59++AC56</f>
        <v>0</v>
      </c>
      <c r="AD38" s="145">
        <f t="shared" si="313"/>
        <v>0</v>
      </c>
      <c r="AE38" s="148">
        <f t="shared" si="297"/>
        <v>0</v>
      </c>
      <c r="AF38" s="145">
        <f t="shared" ref="AF38:AG38" si="314">AF41+AF44+AF47+AF50+AF53+AF59++AF56</f>
        <v>0</v>
      </c>
      <c r="AG38" s="145">
        <f t="shared" si="314"/>
        <v>0</v>
      </c>
      <c r="AH38" s="148">
        <f t="shared" si="299"/>
        <v>0</v>
      </c>
      <c r="AI38" s="145">
        <f t="shared" ref="AI38:AJ38" si="315">AI41+AI44+AI47+AI50+AI53+AI59++AI56</f>
        <v>0</v>
      </c>
      <c r="AJ38" s="145">
        <f t="shared" si="315"/>
        <v>0</v>
      </c>
      <c r="AK38" s="148">
        <f t="shared" si="301"/>
        <v>0</v>
      </c>
      <c r="AL38" s="145">
        <f t="shared" ref="AL38:AM38" si="316">AL41+AL44+AL47+AL50+AL53+AL59++AL56</f>
        <v>0</v>
      </c>
      <c r="AM38" s="145">
        <f t="shared" si="316"/>
        <v>0</v>
      </c>
      <c r="AN38" s="148">
        <f t="shared" si="303"/>
        <v>0</v>
      </c>
      <c r="AO38" s="145">
        <f t="shared" ref="AO38:AP38" si="317">AO41+AO44+AO47+AO50+AO53+AO59++AO56</f>
        <v>9637.7999999999993</v>
      </c>
      <c r="AP38" s="145">
        <f t="shared" si="317"/>
        <v>0</v>
      </c>
      <c r="AQ38" s="148">
        <f t="shared" si="305"/>
        <v>0</v>
      </c>
      <c r="AR38" s="284"/>
    </row>
    <row r="39" spans="1:168" ht="24.75" customHeight="1">
      <c r="A39" s="294"/>
      <c r="B39" s="296"/>
      <c r="C39" s="287"/>
      <c r="D39" s="136" t="s">
        <v>267</v>
      </c>
      <c r="E39" s="145">
        <f>H39+K39+N39+Q39+T39+W39+Z39+AC39+AF39+AI39+AL39+AO39</f>
        <v>4437.3000000000011</v>
      </c>
      <c r="F39" s="145">
        <f t="shared" si="282"/>
        <v>801.60000000000014</v>
      </c>
      <c r="G39" s="149">
        <f t="shared" si="283"/>
        <v>18.065039551078357</v>
      </c>
      <c r="H39" s="145">
        <f>H42+H45+H48+H51+H54+H60++H57</f>
        <v>0</v>
      </c>
      <c r="I39" s="145">
        <f>I42+I45+I48+I51+I54+I60++I57</f>
        <v>0</v>
      </c>
      <c r="J39" s="148">
        <f t="shared" si="306"/>
        <v>0</v>
      </c>
      <c r="K39" s="145">
        <f t="shared" ref="K39:L39" si="318">K42+K45+K48+K51+K54+K60++K57</f>
        <v>272.40000000000003</v>
      </c>
      <c r="L39" s="145">
        <f t="shared" si="318"/>
        <v>272.40000000000003</v>
      </c>
      <c r="M39" s="148">
        <f t="shared" si="285"/>
        <v>100</v>
      </c>
      <c r="N39" s="237">
        <f t="shared" ref="N39:O39" si="319">N42+N45+N48+N51+N54+N60++N57</f>
        <v>262</v>
      </c>
      <c r="O39" s="237">
        <f t="shared" si="319"/>
        <v>262</v>
      </c>
      <c r="P39" s="230">
        <f t="shared" si="287"/>
        <v>100</v>
      </c>
      <c r="Q39" s="145">
        <f t="shared" ref="Q39:R39" si="320">Q42+Q45+Q48+Q51+Q54+Q60++Q57</f>
        <v>267.2</v>
      </c>
      <c r="R39" s="145">
        <f t="shared" si="320"/>
        <v>267.2</v>
      </c>
      <c r="S39" s="148">
        <f t="shared" si="289"/>
        <v>100</v>
      </c>
      <c r="T39" s="145">
        <f t="shared" ref="T39:U39" si="321">T42+T45+T48+T51+T54+T60++T57</f>
        <v>116.7</v>
      </c>
      <c r="U39" s="145">
        <f t="shared" si="321"/>
        <v>0</v>
      </c>
      <c r="V39" s="148">
        <f t="shared" si="291"/>
        <v>0</v>
      </c>
      <c r="W39" s="145">
        <f t="shared" ref="W39:X39" si="322">W42+W45+W48+W51+W54+W60++W57</f>
        <v>324.40000000000003</v>
      </c>
      <c r="X39" s="145">
        <f t="shared" si="322"/>
        <v>0</v>
      </c>
      <c r="Y39" s="148">
        <f t="shared" si="293"/>
        <v>0</v>
      </c>
      <c r="Z39" s="145">
        <f t="shared" ref="Z39:AA39" si="323">Z42+Z45+Z48+Z51+Z54+Z60++Z57</f>
        <v>204.9</v>
      </c>
      <c r="AA39" s="145">
        <f t="shared" si="323"/>
        <v>0</v>
      </c>
      <c r="AB39" s="148">
        <f t="shared" si="295"/>
        <v>0</v>
      </c>
      <c r="AC39" s="145">
        <f t="shared" ref="AC39:AD39" si="324">AC42+AC45+AC48+AC51+AC54+AC60++AC57</f>
        <v>204.9</v>
      </c>
      <c r="AD39" s="145">
        <f t="shared" si="324"/>
        <v>0</v>
      </c>
      <c r="AE39" s="148">
        <f t="shared" si="297"/>
        <v>0</v>
      </c>
      <c r="AF39" s="145">
        <f t="shared" ref="AF39:AG39" si="325">AF42+AF45+AF48+AF51+AF54+AF60++AF57</f>
        <v>204.9</v>
      </c>
      <c r="AG39" s="145">
        <f t="shared" si="325"/>
        <v>0</v>
      </c>
      <c r="AH39" s="148">
        <f t="shared" si="299"/>
        <v>0</v>
      </c>
      <c r="AI39" s="145">
        <f t="shared" ref="AI39:AJ39" si="326">AI42+AI45+AI48+AI51+AI54+AI60++AI57</f>
        <v>204.9</v>
      </c>
      <c r="AJ39" s="145">
        <f t="shared" si="326"/>
        <v>0</v>
      </c>
      <c r="AK39" s="148">
        <f t="shared" si="301"/>
        <v>0</v>
      </c>
      <c r="AL39" s="145">
        <f t="shared" ref="AL39:AM39" si="327">AL42+AL45+AL48+AL51+AL54+AL60++AL57</f>
        <v>200.10000000000002</v>
      </c>
      <c r="AM39" s="145">
        <f t="shared" si="327"/>
        <v>0</v>
      </c>
      <c r="AN39" s="148">
        <f t="shared" si="303"/>
        <v>0</v>
      </c>
      <c r="AO39" s="145">
        <f t="shared" ref="AO39:AP39" si="328">AO42+AO45+AO48+AO51+AO54+AO60++AO57</f>
        <v>2174.9</v>
      </c>
      <c r="AP39" s="145">
        <f t="shared" si="328"/>
        <v>0</v>
      </c>
      <c r="AQ39" s="148">
        <f t="shared" si="305"/>
        <v>0</v>
      </c>
      <c r="AR39" s="284"/>
    </row>
    <row r="40" spans="1:168" s="242" customFormat="1" ht="22.5" customHeight="1">
      <c r="A40" s="311" t="s">
        <v>301</v>
      </c>
      <c r="B40" s="286" t="s">
        <v>302</v>
      </c>
      <c r="C40" s="286" t="s">
        <v>269</v>
      </c>
      <c r="D40" s="197" t="s">
        <v>41</v>
      </c>
      <c r="E40" s="201">
        <f>H40+K40+N40+Q40+T40+W40+Z40+AC40+AF40+AI40+AL40+AO40</f>
        <v>354.09999999999997</v>
      </c>
      <c r="F40" s="201">
        <f t="shared" ref="E40:F41" si="329">I40+L40+O40+R40+U40+X40+AA40+AD40+AG40+AJ40+AM40+AP40</f>
        <v>63.5</v>
      </c>
      <c r="G40" s="198">
        <f t="shared" si="283"/>
        <v>17.932787348206723</v>
      </c>
      <c r="H40" s="196">
        <f>SUM(H41:H42)</f>
        <v>0</v>
      </c>
      <c r="I40" s="196">
        <f>SUM(I41:I42)</f>
        <v>0</v>
      </c>
      <c r="J40" s="196">
        <f t="shared" si="306"/>
        <v>0</v>
      </c>
      <c r="K40" s="196">
        <f>SUM(K41:K42)</f>
        <v>21.1</v>
      </c>
      <c r="L40" s="196">
        <f>SUM(L41:L42)</f>
        <v>21.1</v>
      </c>
      <c r="M40" s="196">
        <f t="shared" ref="M40:M42" si="330">IF(L40,L40/K40*100,0)</f>
        <v>100</v>
      </c>
      <c r="N40" s="196">
        <f>SUM(N41:N42)</f>
        <v>21.2</v>
      </c>
      <c r="O40" s="196">
        <f>SUM(O41:O42)</f>
        <v>21.2</v>
      </c>
      <c r="P40" s="196">
        <f t="shared" ref="P40:P42" si="331">IF(O40,O40/N40*100,0)</f>
        <v>100</v>
      </c>
      <c r="Q40" s="196">
        <f>Q42</f>
        <v>21.2</v>
      </c>
      <c r="R40" s="196">
        <f>SUM(R41:R42)</f>
        <v>21.2</v>
      </c>
      <c r="S40" s="196">
        <f t="shared" ref="S40:S42" si="332">IF(R40,R40/Q40*100,0)</f>
        <v>100</v>
      </c>
      <c r="T40" s="196">
        <f>SUM(T41:T42)</f>
        <v>0.8</v>
      </c>
      <c r="U40" s="196">
        <f>SUM(U41:U42)</f>
        <v>0</v>
      </c>
      <c r="V40" s="196">
        <f t="shared" ref="V40:V42" si="333">IF(U40,U40/T40*100,0)</f>
        <v>0</v>
      </c>
      <c r="W40" s="196">
        <f>SUM(W41:W42)</f>
        <v>0.8</v>
      </c>
      <c r="X40" s="196">
        <f>SUM(X41:X42)</f>
        <v>0</v>
      </c>
      <c r="Y40" s="196">
        <f t="shared" ref="Y40:Y42" si="334">IF(X40,X40/W40*100,0)</f>
        <v>0</v>
      </c>
      <c r="Z40" s="196">
        <f>SUM(Z41:Z42)</f>
        <v>0.8</v>
      </c>
      <c r="AA40" s="196">
        <f>SUM(AA41:AA42)</f>
        <v>0</v>
      </c>
      <c r="AB40" s="196">
        <f t="shared" ref="AB40:AB42" si="335">IF(AA40,AA40/Z40*100,0)</f>
        <v>0</v>
      </c>
      <c r="AC40" s="196">
        <f>AC41+AC42</f>
        <v>0.8</v>
      </c>
      <c r="AD40" s="196">
        <f>AD41+AD42</f>
        <v>0</v>
      </c>
      <c r="AE40" s="196">
        <f t="shared" ref="AE40:AE42" si="336">IF(AD40,AD40/AC40*100,0)</f>
        <v>0</v>
      </c>
      <c r="AF40" s="196">
        <f>AF42+AF41</f>
        <v>0.8</v>
      </c>
      <c r="AG40" s="196">
        <f>AG42+AG41</f>
        <v>0</v>
      </c>
      <c r="AH40" s="196">
        <f t="shared" ref="AH40:AH42" si="337">IF(AG40,AG40/AF40*100,0)</f>
        <v>0</v>
      </c>
      <c r="AI40" s="196">
        <f>AI41+AI42</f>
        <v>0.8</v>
      </c>
      <c r="AJ40" s="196">
        <f>AJ41+AJ42</f>
        <v>0</v>
      </c>
      <c r="AK40" s="196">
        <f t="shared" ref="AK40:AK42" si="338">IF(AJ40,AJ40/AI40*100,0)</f>
        <v>0</v>
      </c>
      <c r="AL40" s="196">
        <f>AL41+AL42</f>
        <v>0.8</v>
      </c>
      <c r="AM40" s="196">
        <f>AM41+AM42</f>
        <v>0</v>
      </c>
      <c r="AN40" s="196">
        <f t="shared" ref="AN40:AN42" si="339">IF(AM40,AM40/AL40*100,0)</f>
        <v>0</v>
      </c>
      <c r="AO40" s="196">
        <f>AO41+AO42</f>
        <v>285</v>
      </c>
      <c r="AP40" s="196">
        <f>AP41+AP42</f>
        <v>0</v>
      </c>
      <c r="AQ40" s="196">
        <f t="shared" ref="AQ40:AQ42" si="340">IF(AP40,AP40/AO40*100,0)</f>
        <v>0</v>
      </c>
      <c r="AR40" s="283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</row>
    <row r="41" spans="1:168" ht="49.5" customHeight="1">
      <c r="A41" s="312"/>
      <c r="B41" s="287"/>
      <c r="C41" s="287"/>
      <c r="D41" s="115" t="s">
        <v>2</v>
      </c>
      <c r="E41" s="145">
        <f t="shared" si="329"/>
        <v>0</v>
      </c>
      <c r="F41" s="145">
        <f t="shared" ref="F41:F48" si="341">I41+L41+O41+R41+U41+X41+AA41+AD41+AG41+AJ41+AM41+AP41</f>
        <v>0</v>
      </c>
      <c r="G41" s="149">
        <f t="shared" si="283"/>
        <v>0</v>
      </c>
      <c r="H41" s="145"/>
      <c r="I41" s="145"/>
      <c r="J41" s="148">
        <f t="shared" si="306"/>
        <v>0</v>
      </c>
      <c r="K41" s="145"/>
      <c r="L41" s="145"/>
      <c r="M41" s="148">
        <f t="shared" si="330"/>
        <v>0</v>
      </c>
      <c r="N41" s="237"/>
      <c r="O41" s="237"/>
      <c r="P41" s="230">
        <f t="shared" si="331"/>
        <v>0</v>
      </c>
      <c r="Q41" s="145"/>
      <c r="R41" s="145"/>
      <c r="S41" s="148">
        <f t="shared" si="332"/>
        <v>0</v>
      </c>
      <c r="T41" s="145"/>
      <c r="U41" s="145"/>
      <c r="V41" s="148">
        <f t="shared" si="333"/>
        <v>0</v>
      </c>
      <c r="W41" s="145"/>
      <c r="X41" s="145"/>
      <c r="Y41" s="148">
        <f t="shared" si="334"/>
        <v>0</v>
      </c>
      <c r="Z41" s="145"/>
      <c r="AA41" s="145"/>
      <c r="AB41" s="148">
        <f t="shared" si="335"/>
        <v>0</v>
      </c>
      <c r="AC41" s="145"/>
      <c r="AD41" s="145"/>
      <c r="AE41" s="148">
        <f t="shared" si="336"/>
        <v>0</v>
      </c>
      <c r="AF41" s="145"/>
      <c r="AG41" s="145"/>
      <c r="AH41" s="148">
        <f t="shared" si="337"/>
        <v>0</v>
      </c>
      <c r="AI41" s="145"/>
      <c r="AJ41" s="145"/>
      <c r="AK41" s="148">
        <f t="shared" si="338"/>
        <v>0</v>
      </c>
      <c r="AL41" s="145"/>
      <c r="AM41" s="145"/>
      <c r="AN41" s="148">
        <f t="shared" si="339"/>
        <v>0</v>
      </c>
      <c r="AO41" s="145"/>
      <c r="AP41" s="145"/>
      <c r="AQ41" s="148">
        <f t="shared" si="340"/>
        <v>0</v>
      </c>
      <c r="AR41" s="284"/>
    </row>
    <row r="42" spans="1:168" ht="21.75" customHeight="1">
      <c r="A42" s="312"/>
      <c r="B42" s="287"/>
      <c r="C42" s="287"/>
      <c r="D42" s="136" t="s">
        <v>267</v>
      </c>
      <c r="E42" s="145">
        <f t="shared" ref="E42:E48" si="342">H42+K42+N42+Q42+T42+W42+Z42+AC42+AF42+AI42+AL42+AO42</f>
        <v>354.09999999999997</v>
      </c>
      <c r="F42" s="145">
        <f t="shared" si="341"/>
        <v>63.5</v>
      </c>
      <c r="G42" s="149">
        <f t="shared" si="283"/>
        <v>17.932787348206723</v>
      </c>
      <c r="H42" s="145">
        <v>0</v>
      </c>
      <c r="I42" s="145">
        <v>0</v>
      </c>
      <c r="J42" s="148">
        <f t="shared" si="306"/>
        <v>0</v>
      </c>
      <c r="K42" s="145">
        <v>21.1</v>
      </c>
      <c r="L42" s="145">
        <v>21.1</v>
      </c>
      <c r="M42" s="148">
        <f t="shared" si="330"/>
        <v>100</v>
      </c>
      <c r="N42" s="237">
        <v>21.2</v>
      </c>
      <c r="O42" s="237">
        <v>21.2</v>
      </c>
      <c r="P42" s="230">
        <f t="shared" si="331"/>
        <v>100</v>
      </c>
      <c r="Q42" s="145">
        <v>21.2</v>
      </c>
      <c r="R42" s="145">
        <v>21.2</v>
      </c>
      <c r="S42" s="148">
        <f t="shared" si="332"/>
        <v>100</v>
      </c>
      <c r="T42" s="145">
        <v>0.8</v>
      </c>
      <c r="U42" s="145">
        <v>0</v>
      </c>
      <c r="V42" s="148">
        <f t="shared" si="333"/>
        <v>0</v>
      </c>
      <c r="W42" s="145">
        <v>0.8</v>
      </c>
      <c r="X42" s="145">
        <v>0</v>
      </c>
      <c r="Y42" s="148">
        <f t="shared" si="334"/>
        <v>0</v>
      </c>
      <c r="Z42" s="145">
        <v>0.8</v>
      </c>
      <c r="AA42" s="145">
        <v>0</v>
      </c>
      <c r="AB42" s="148">
        <f t="shared" si="335"/>
        <v>0</v>
      </c>
      <c r="AC42" s="145">
        <v>0.8</v>
      </c>
      <c r="AD42" s="145">
        <v>0</v>
      </c>
      <c r="AE42" s="148">
        <f t="shared" si="336"/>
        <v>0</v>
      </c>
      <c r="AF42" s="145">
        <v>0.8</v>
      </c>
      <c r="AG42" s="145">
        <v>0</v>
      </c>
      <c r="AH42" s="148">
        <f t="shared" si="337"/>
        <v>0</v>
      </c>
      <c r="AI42" s="145">
        <v>0.8</v>
      </c>
      <c r="AJ42" s="145">
        <v>0</v>
      </c>
      <c r="AK42" s="148">
        <f t="shared" si="338"/>
        <v>0</v>
      </c>
      <c r="AL42" s="145">
        <v>0.8</v>
      </c>
      <c r="AM42" s="145">
        <v>0</v>
      </c>
      <c r="AN42" s="148">
        <f t="shared" si="339"/>
        <v>0</v>
      </c>
      <c r="AO42" s="145">
        <f>305.3-20.3</f>
        <v>285</v>
      </c>
      <c r="AP42" s="145">
        <v>0</v>
      </c>
      <c r="AQ42" s="148">
        <f t="shared" si="340"/>
        <v>0</v>
      </c>
      <c r="AR42" s="284"/>
    </row>
    <row r="43" spans="1:168" s="242" customFormat="1" ht="22.5" customHeight="1">
      <c r="A43" s="311" t="s">
        <v>304</v>
      </c>
      <c r="B43" s="286" t="s">
        <v>303</v>
      </c>
      <c r="C43" s="286" t="s">
        <v>269</v>
      </c>
      <c r="D43" s="197" t="s">
        <v>41</v>
      </c>
      <c r="E43" s="201">
        <f t="shared" si="342"/>
        <v>70</v>
      </c>
      <c r="F43" s="201">
        <f t="shared" si="341"/>
        <v>0</v>
      </c>
      <c r="G43" s="198">
        <f t="shared" si="283"/>
        <v>0</v>
      </c>
      <c r="H43" s="196">
        <f>H44+H45</f>
        <v>0</v>
      </c>
      <c r="I43" s="196">
        <f>I44+I45</f>
        <v>0</v>
      </c>
      <c r="J43" s="196">
        <f t="shared" si="306"/>
        <v>0</v>
      </c>
      <c r="K43" s="196">
        <f t="shared" ref="K43:L43" si="343">K44+K45</f>
        <v>0</v>
      </c>
      <c r="L43" s="196">
        <f t="shared" si="343"/>
        <v>0</v>
      </c>
      <c r="M43" s="196">
        <f t="shared" ref="M43:M45" si="344">IF(L43,L43/K43*100,0)</f>
        <v>0</v>
      </c>
      <c r="N43" s="196">
        <f t="shared" ref="N43:O43" si="345">N44+N45</f>
        <v>0</v>
      </c>
      <c r="O43" s="196">
        <f t="shared" si="345"/>
        <v>0</v>
      </c>
      <c r="P43" s="196">
        <f t="shared" ref="P43:P45" si="346">IF(O43,O43/N43*100,0)</f>
        <v>0</v>
      </c>
      <c r="Q43" s="196">
        <f t="shared" ref="Q43:R43" si="347">Q44+Q45</f>
        <v>0</v>
      </c>
      <c r="R43" s="196">
        <f t="shared" si="347"/>
        <v>0</v>
      </c>
      <c r="S43" s="196">
        <f t="shared" ref="S43:S45" si="348">IF(R43,R43/Q43*100,0)</f>
        <v>0</v>
      </c>
      <c r="T43" s="196">
        <f t="shared" ref="T43:U43" si="349">T44+T45</f>
        <v>0</v>
      </c>
      <c r="U43" s="196">
        <f t="shared" si="349"/>
        <v>0</v>
      </c>
      <c r="V43" s="196">
        <f t="shared" ref="V43:V45" si="350">IF(U43,U43/T43*100,0)</f>
        <v>0</v>
      </c>
      <c r="W43" s="196">
        <f t="shared" ref="W43:X43" si="351">W44+W45</f>
        <v>0</v>
      </c>
      <c r="X43" s="196">
        <f t="shared" si="351"/>
        <v>0</v>
      </c>
      <c r="Y43" s="196">
        <f t="shared" ref="Y43:Y45" si="352">IF(X43,X43/W43*100,0)</f>
        <v>0</v>
      </c>
      <c r="Z43" s="196">
        <f t="shared" ref="Z43:AA43" si="353">Z44+Z45</f>
        <v>0</v>
      </c>
      <c r="AA43" s="196">
        <f t="shared" si="353"/>
        <v>0</v>
      </c>
      <c r="AB43" s="196">
        <f t="shared" ref="AB43:AB45" si="354">IF(AA43,AA43/Z43*100,0)</f>
        <v>0</v>
      </c>
      <c r="AC43" s="196">
        <f t="shared" ref="AC43:AD43" si="355">AC44+AC45</f>
        <v>0</v>
      </c>
      <c r="AD43" s="196">
        <f t="shared" si="355"/>
        <v>0</v>
      </c>
      <c r="AE43" s="196">
        <f t="shared" ref="AE43:AE45" si="356">IF(AD43,AD43/AC43*100,0)</f>
        <v>0</v>
      </c>
      <c r="AF43" s="196">
        <f t="shared" ref="AF43:AG43" si="357">AF44+AF45</f>
        <v>0</v>
      </c>
      <c r="AG43" s="196">
        <f t="shared" si="357"/>
        <v>0</v>
      </c>
      <c r="AH43" s="196">
        <f t="shared" ref="AH43:AH45" si="358">IF(AG43,AG43/AF43*100,0)</f>
        <v>0</v>
      </c>
      <c r="AI43" s="196">
        <f t="shared" ref="AI43:AJ43" si="359">AI44+AI45</f>
        <v>0</v>
      </c>
      <c r="AJ43" s="196">
        <f t="shared" si="359"/>
        <v>0</v>
      </c>
      <c r="AK43" s="196">
        <f t="shared" ref="AK43:AK45" si="360">IF(AJ43,AJ43/AI43*100,0)</f>
        <v>0</v>
      </c>
      <c r="AL43" s="196">
        <f t="shared" ref="AL43:AM43" si="361">AL44+AL45</f>
        <v>0</v>
      </c>
      <c r="AM43" s="196">
        <f t="shared" si="361"/>
        <v>0</v>
      </c>
      <c r="AN43" s="196">
        <f t="shared" ref="AN43:AN45" si="362">IF(AM43,AM43/AL43*100,0)</f>
        <v>0</v>
      </c>
      <c r="AO43" s="196">
        <f t="shared" ref="AO43:AP43" si="363">AO44+AO45</f>
        <v>70</v>
      </c>
      <c r="AP43" s="196">
        <f t="shared" si="363"/>
        <v>0</v>
      </c>
      <c r="AQ43" s="196">
        <f t="shared" ref="AQ43:AQ45" si="364">IF(AP43,AP43/AO43*100,0)</f>
        <v>0</v>
      </c>
      <c r="AR43" s="283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</row>
    <row r="44" spans="1:168" ht="49.5" customHeight="1">
      <c r="A44" s="312"/>
      <c r="B44" s="287"/>
      <c r="C44" s="287"/>
      <c r="D44" s="115" t="s">
        <v>2</v>
      </c>
      <c r="E44" s="145">
        <f t="shared" si="342"/>
        <v>0</v>
      </c>
      <c r="F44" s="145">
        <f t="shared" si="341"/>
        <v>0</v>
      </c>
      <c r="G44" s="149">
        <f t="shared" si="283"/>
        <v>0</v>
      </c>
      <c r="H44" s="145"/>
      <c r="I44" s="145"/>
      <c r="J44" s="148">
        <f t="shared" si="306"/>
        <v>0</v>
      </c>
      <c r="K44" s="145"/>
      <c r="L44" s="145"/>
      <c r="M44" s="148">
        <f t="shared" si="344"/>
        <v>0</v>
      </c>
      <c r="N44" s="237"/>
      <c r="O44" s="237"/>
      <c r="P44" s="230">
        <f t="shared" si="346"/>
        <v>0</v>
      </c>
      <c r="Q44" s="145"/>
      <c r="R44" s="145"/>
      <c r="S44" s="148">
        <f t="shared" si="348"/>
        <v>0</v>
      </c>
      <c r="T44" s="145"/>
      <c r="U44" s="145"/>
      <c r="V44" s="148">
        <f t="shared" si="350"/>
        <v>0</v>
      </c>
      <c r="W44" s="145"/>
      <c r="X44" s="145"/>
      <c r="Y44" s="148">
        <f t="shared" si="352"/>
        <v>0</v>
      </c>
      <c r="Z44" s="145"/>
      <c r="AA44" s="145"/>
      <c r="AB44" s="148">
        <f t="shared" si="354"/>
        <v>0</v>
      </c>
      <c r="AC44" s="145"/>
      <c r="AD44" s="145"/>
      <c r="AE44" s="148">
        <f t="shared" si="356"/>
        <v>0</v>
      </c>
      <c r="AF44" s="145"/>
      <c r="AG44" s="145"/>
      <c r="AH44" s="148">
        <f t="shared" si="358"/>
        <v>0</v>
      </c>
      <c r="AI44" s="145"/>
      <c r="AJ44" s="145"/>
      <c r="AK44" s="148">
        <f t="shared" si="360"/>
        <v>0</v>
      </c>
      <c r="AL44" s="145"/>
      <c r="AM44" s="145"/>
      <c r="AN44" s="148">
        <f t="shared" si="362"/>
        <v>0</v>
      </c>
      <c r="AO44" s="145"/>
      <c r="AP44" s="145"/>
      <c r="AQ44" s="148">
        <f t="shared" si="364"/>
        <v>0</v>
      </c>
      <c r="AR44" s="284"/>
    </row>
    <row r="45" spans="1:168" ht="20.25" customHeight="1">
      <c r="A45" s="312"/>
      <c r="B45" s="287"/>
      <c r="C45" s="287"/>
      <c r="D45" s="136" t="s">
        <v>267</v>
      </c>
      <c r="E45" s="145">
        <f t="shared" si="342"/>
        <v>70</v>
      </c>
      <c r="F45" s="145">
        <f t="shared" si="341"/>
        <v>0</v>
      </c>
      <c r="G45" s="149">
        <f t="shared" si="283"/>
        <v>0</v>
      </c>
      <c r="H45" s="145">
        <v>0</v>
      </c>
      <c r="I45" s="145">
        <v>0</v>
      </c>
      <c r="J45" s="148">
        <f t="shared" si="306"/>
        <v>0</v>
      </c>
      <c r="K45" s="145">
        <v>0</v>
      </c>
      <c r="L45" s="145">
        <v>0</v>
      </c>
      <c r="M45" s="148">
        <f t="shared" si="344"/>
        <v>0</v>
      </c>
      <c r="N45" s="237">
        <v>0</v>
      </c>
      <c r="O45" s="237">
        <v>0</v>
      </c>
      <c r="P45" s="230">
        <f t="shared" si="346"/>
        <v>0</v>
      </c>
      <c r="Q45" s="145">
        <v>0</v>
      </c>
      <c r="R45" s="145">
        <v>0</v>
      </c>
      <c r="S45" s="148">
        <f t="shared" si="348"/>
        <v>0</v>
      </c>
      <c r="T45" s="145">
        <v>0</v>
      </c>
      <c r="U45" s="145">
        <v>0</v>
      </c>
      <c r="V45" s="148">
        <f t="shared" si="350"/>
        <v>0</v>
      </c>
      <c r="W45" s="145">
        <v>0</v>
      </c>
      <c r="X45" s="145">
        <v>0</v>
      </c>
      <c r="Y45" s="148">
        <f t="shared" si="352"/>
        <v>0</v>
      </c>
      <c r="Z45" s="145">
        <v>0</v>
      </c>
      <c r="AA45" s="145">
        <v>0</v>
      </c>
      <c r="AB45" s="148">
        <f t="shared" si="354"/>
        <v>0</v>
      </c>
      <c r="AC45" s="145">
        <v>0</v>
      </c>
      <c r="AD45" s="145">
        <v>0</v>
      </c>
      <c r="AE45" s="148">
        <f t="shared" si="356"/>
        <v>0</v>
      </c>
      <c r="AF45" s="145">
        <v>0</v>
      </c>
      <c r="AG45" s="145">
        <v>0</v>
      </c>
      <c r="AH45" s="148">
        <f t="shared" si="358"/>
        <v>0</v>
      </c>
      <c r="AI45" s="145">
        <v>0</v>
      </c>
      <c r="AJ45" s="145">
        <v>0</v>
      </c>
      <c r="AK45" s="148">
        <f t="shared" si="360"/>
        <v>0</v>
      </c>
      <c r="AL45" s="145">
        <v>0</v>
      </c>
      <c r="AM45" s="145">
        <v>0</v>
      </c>
      <c r="AN45" s="148">
        <f t="shared" si="362"/>
        <v>0</v>
      </c>
      <c r="AO45" s="145">
        <v>70</v>
      </c>
      <c r="AP45" s="145">
        <v>0</v>
      </c>
      <c r="AQ45" s="148">
        <f t="shared" si="364"/>
        <v>0</v>
      </c>
      <c r="AR45" s="284"/>
    </row>
    <row r="46" spans="1:168" s="242" customFormat="1" ht="22.5" customHeight="1">
      <c r="A46" s="311" t="s">
        <v>305</v>
      </c>
      <c r="B46" s="286" t="s">
        <v>306</v>
      </c>
      <c r="C46" s="286" t="s">
        <v>269</v>
      </c>
      <c r="D46" s="197" t="s">
        <v>41</v>
      </c>
      <c r="E46" s="201">
        <f t="shared" si="342"/>
        <v>100</v>
      </c>
      <c r="F46" s="201">
        <f t="shared" si="341"/>
        <v>0</v>
      </c>
      <c r="G46" s="198">
        <f t="shared" ref="G46:G48" si="365">IF(F46,F46/E46*100,0)</f>
        <v>0</v>
      </c>
      <c r="H46" s="196">
        <f>H47+H48</f>
        <v>0</v>
      </c>
      <c r="I46" s="196">
        <f>I47+I48</f>
        <v>0</v>
      </c>
      <c r="J46" s="196">
        <f t="shared" ref="J46:J48" si="366">IF(I46,I46/H46*100,0)</f>
        <v>0</v>
      </c>
      <c r="K46" s="196">
        <f t="shared" ref="K46" si="367">K47+K48</f>
        <v>0</v>
      </c>
      <c r="L46" s="196">
        <f t="shared" ref="L46" si="368">L47+L48</f>
        <v>0</v>
      </c>
      <c r="M46" s="196">
        <f t="shared" ref="M46:M48" si="369">IF(L46,L46/K46*100,0)</f>
        <v>0</v>
      </c>
      <c r="N46" s="196">
        <f t="shared" ref="N46" si="370">N47+N48</f>
        <v>0</v>
      </c>
      <c r="O46" s="196">
        <f t="shared" ref="O46" si="371">O47+O48</f>
        <v>0</v>
      </c>
      <c r="P46" s="196">
        <f t="shared" ref="P46:P48" si="372">IF(O46,O46/N46*100,0)</f>
        <v>0</v>
      </c>
      <c r="Q46" s="196">
        <f t="shared" ref="Q46" si="373">Q47+Q48</f>
        <v>0</v>
      </c>
      <c r="R46" s="196">
        <f t="shared" ref="R46" si="374">R47+R48</f>
        <v>0</v>
      </c>
      <c r="S46" s="196">
        <f t="shared" ref="S46:S48" si="375">IF(R46,R46/Q46*100,0)</f>
        <v>0</v>
      </c>
      <c r="T46" s="196">
        <f t="shared" ref="T46" si="376">T47+T48</f>
        <v>0</v>
      </c>
      <c r="U46" s="196">
        <f t="shared" ref="U46" si="377">U47+U48</f>
        <v>0</v>
      </c>
      <c r="V46" s="196">
        <f t="shared" ref="V46:V48" si="378">IF(U46,U46/T46*100,0)</f>
        <v>0</v>
      </c>
      <c r="W46" s="196">
        <f t="shared" ref="W46" si="379">W47+W48</f>
        <v>0</v>
      </c>
      <c r="X46" s="196">
        <f t="shared" ref="X46" si="380">X47+X48</f>
        <v>0</v>
      </c>
      <c r="Y46" s="196">
        <f t="shared" ref="Y46:Y48" si="381">IF(X46,X46/W46*100,0)</f>
        <v>0</v>
      </c>
      <c r="Z46" s="196">
        <f t="shared" ref="Z46" si="382">Z47+Z48</f>
        <v>0</v>
      </c>
      <c r="AA46" s="196">
        <f t="shared" ref="AA46" si="383">AA47+AA48</f>
        <v>0</v>
      </c>
      <c r="AB46" s="196">
        <f t="shared" ref="AB46:AB48" si="384">IF(AA46,AA46/Z46*100,0)</f>
        <v>0</v>
      </c>
      <c r="AC46" s="196">
        <f t="shared" ref="AC46" si="385">AC47+AC48</f>
        <v>0</v>
      </c>
      <c r="AD46" s="196">
        <f t="shared" ref="AD46" si="386">AD47+AD48</f>
        <v>0</v>
      </c>
      <c r="AE46" s="196">
        <f t="shared" ref="AE46:AE48" si="387">IF(AD46,AD46/AC46*100,0)</f>
        <v>0</v>
      </c>
      <c r="AF46" s="196">
        <f t="shared" ref="AF46" si="388">AF47+AF48</f>
        <v>0</v>
      </c>
      <c r="AG46" s="196">
        <f t="shared" ref="AG46" si="389">AG47+AG48</f>
        <v>0</v>
      </c>
      <c r="AH46" s="196">
        <f t="shared" ref="AH46:AH48" si="390">IF(AG46,AG46/AF46*100,0)</f>
        <v>0</v>
      </c>
      <c r="AI46" s="196">
        <f t="shared" ref="AI46" si="391">AI47+AI48</f>
        <v>0</v>
      </c>
      <c r="AJ46" s="196">
        <f t="shared" ref="AJ46" si="392">AJ47+AJ48</f>
        <v>0</v>
      </c>
      <c r="AK46" s="196">
        <f t="shared" ref="AK46:AK48" si="393">IF(AJ46,AJ46/AI46*100,0)</f>
        <v>0</v>
      </c>
      <c r="AL46" s="196">
        <f t="shared" ref="AL46" si="394">AL47+AL48</f>
        <v>0</v>
      </c>
      <c r="AM46" s="196">
        <f t="shared" ref="AM46" si="395">AM47+AM48</f>
        <v>0</v>
      </c>
      <c r="AN46" s="196">
        <f t="shared" ref="AN46:AN48" si="396">IF(AM46,AM46/AL46*100,0)</f>
        <v>0</v>
      </c>
      <c r="AO46" s="196">
        <f t="shared" ref="AO46" si="397">AO47+AO48</f>
        <v>100</v>
      </c>
      <c r="AP46" s="196">
        <f t="shared" ref="AP46" si="398">AP47+AP48</f>
        <v>0</v>
      </c>
      <c r="AQ46" s="196">
        <f t="shared" ref="AQ46:AQ48" si="399">IF(AP46,AP46/AO46*100,0)</f>
        <v>0</v>
      </c>
      <c r="AR46" s="283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</row>
    <row r="47" spans="1:168" ht="49.5" customHeight="1">
      <c r="A47" s="312"/>
      <c r="B47" s="287"/>
      <c r="C47" s="287"/>
      <c r="D47" s="115" t="s">
        <v>2</v>
      </c>
      <c r="E47" s="145">
        <f t="shared" si="342"/>
        <v>0</v>
      </c>
      <c r="F47" s="145">
        <f t="shared" si="341"/>
        <v>0</v>
      </c>
      <c r="G47" s="149">
        <f t="shared" si="365"/>
        <v>0</v>
      </c>
      <c r="H47" s="145"/>
      <c r="I47" s="145"/>
      <c r="J47" s="148">
        <f t="shared" si="366"/>
        <v>0</v>
      </c>
      <c r="K47" s="145"/>
      <c r="L47" s="145"/>
      <c r="M47" s="148">
        <f t="shared" si="369"/>
        <v>0</v>
      </c>
      <c r="N47" s="237"/>
      <c r="O47" s="237"/>
      <c r="P47" s="230">
        <f t="shared" si="372"/>
        <v>0</v>
      </c>
      <c r="Q47" s="145"/>
      <c r="R47" s="145"/>
      <c r="S47" s="148">
        <f t="shared" si="375"/>
        <v>0</v>
      </c>
      <c r="T47" s="145"/>
      <c r="U47" s="145"/>
      <c r="V47" s="148">
        <f t="shared" si="378"/>
        <v>0</v>
      </c>
      <c r="W47" s="145"/>
      <c r="X47" s="145"/>
      <c r="Y47" s="148">
        <f t="shared" si="381"/>
        <v>0</v>
      </c>
      <c r="Z47" s="145"/>
      <c r="AA47" s="145"/>
      <c r="AB47" s="148">
        <f t="shared" si="384"/>
        <v>0</v>
      </c>
      <c r="AC47" s="145"/>
      <c r="AD47" s="145"/>
      <c r="AE47" s="148">
        <f t="shared" si="387"/>
        <v>0</v>
      </c>
      <c r="AF47" s="145"/>
      <c r="AG47" s="145"/>
      <c r="AH47" s="148">
        <f t="shared" si="390"/>
        <v>0</v>
      </c>
      <c r="AI47" s="145"/>
      <c r="AJ47" s="145"/>
      <c r="AK47" s="148">
        <f t="shared" si="393"/>
        <v>0</v>
      </c>
      <c r="AL47" s="145"/>
      <c r="AM47" s="145"/>
      <c r="AN47" s="148">
        <f t="shared" si="396"/>
        <v>0</v>
      </c>
      <c r="AO47" s="145"/>
      <c r="AP47" s="145"/>
      <c r="AQ47" s="148">
        <f t="shared" si="399"/>
        <v>0</v>
      </c>
      <c r="AR47" s="284"/>
    </row>
    <row r="48" spans="1:168" ht="21" customHeight="1">
      <c r="A48" s="312"/>
      <c r="B48" s="287"/>
      <c r="C48" s="287"/>
      <c r="D48" s="136" t="s">
        <v>267</v>
      </c>
      <c r="E48" s="145">
        <f t="shared" si="342"/>
        <v>100</v>
      </c>
      <c r="F48" s="145">
        <f t="shared" si="341"/>
        <v>0</v>
      </c>
      <c r="G48" s="149">
        <f t="shared" si="365"/>
        <v>0</v>
      </c>
      <c r="H48" s="145">
        <v>0</v>
      </c>
      <c r="I48" s="145">
        <v>0</v>
      </c>
      <c r="J48" s="148">
        <f t="shared" si="366"/>
        <v>0</v>
      </c>
      <c r="K48" s="145">
        <v>0</v>
      </c>
      <c r="L48" s="145">
        <v>0</v>
      </c>
      <c r="M48" s="148">
        <f t="shared" si="369"/>
        <v>0</v>
      </c>
      <c r="N48" s="237">
        <v>0</v>
      </c>
      <c r="O48" s="237">
        <v>0</v>
      </c>
      <c r="P48" s="230">
        <f t="shared" si="372"/>
        <v>0</v>
      </c>
      <c r="Q48" s="145">
        <v>0</v>
      </c>
      <c r="R48" s="145">
        <v>0</v>
      </c>
      <c r="S48" s="148">
        <f t="shared" si="375"/>
        <v>0</v>
      </c>
      <c r="T48" s="145">
        <v>0</v>
      </c>
      <c r="U48" s="145">
        <v>0</v>
      </c>
      <c r="V48" s="148">
        <f t="shared" si="378"/>
        <v>0</v>
      </c>
      <c r="W48" s="145">
        <v>0</v>
      </c>
      <c r="X48" s="145">
        <v>0</v>
      </c>
      <c r="Y48" s="148">
        <f t="shared" si="381"/>
        <v>0</v>
      </c>
      <c r="Z48" s="145">
        <v>0</v>
      </c>
      <c r="AA48" s="145">
        <v>0</v>
      </c>
      <c r="AB48" s="148">
        <f t="shared" si="384"/>
        <v>0</v>
      </c>
      <c r="AC48" s="145">
        <v>0</v>
      </c>
      <c r="AD48" s="145">
        <v>0</v>
      </c>
      <c r="AE48" s="148">
        <f t="shared" si="387"/>
        <v>0</v>
      </c>
      <c r="AF48" s="145">
        <v>0</v>
      </c>
      <c r="AG48" s="145">
        <v>0</v>
      </c>
      <c r="AH48" s="148">
        <f t="shared" si="390"/>
        <v>0</v>
      </c>
      <c r="AI48" s="145">
        <v>0</v>
      </c>
      <c r="AJ48" s="145">
        <v>0</v>
      </c>
      <c r="AK48" s="148">
        <f t="shared" si="393"/>
        <v>0</v>
      </c>
      <c r="AL48" s="145">
        <v>0</v>
      </c>
      <c r="AM48" s="145">
        <v>0</v>
      </c>
      <c r="AN48" s="148">
        <f t="shared" si="396"/>
        <v>0</v>
      </c>
      <c r="AO48" s="145">
        <v>100</v>
      </c>
      <c r="AP48" s="145">
        <v>0</v>
      </c>
      <c r="AQ48" s="148">
        <f t="shared" si="399"/>
        <v>0</v>
      </c>
      <c r="AR48" s="284"/>
    </row>
    <row r="49" spans="1:168" s="242" customFormat="1" ht="25.5" customHeight="1">
      <c r="A49" s="297" t="s">
        <v>307</v>
      </c>
      <c r="B49" s="298" t="s">
        <v>308</v>
      </c>
      <c r="C49" s="298" t="s">
        <v>269</v>
      </c>
      <c r="D49" s="197" t="s">
        <v>41</v>
      </c>
      <c r="E49" s="201">
        <f t="shared" ref="E49:F51" si="400">AF49+AI49+N49+Z49+W49+T49+Q49+H49+K49+AL49+AO49+AC49</f>
        <v>3828.2000000000003</v>
      </c>
      <c r="F49" s="201">
        <f t="shared" si="400"/>
        <v>738.1</v>
      </c>
      <c r="G49" s="198">
        <f t="shared" si="283"/>
        <v>19.280601849433154</v>
      </c>
      <c r="H49" s="196">
        <f>H50+H51</f>
        <v>0</v>
      </c>
      <c r="I49" s="196">
        <f>I50+I51</f>
        <v>0</v>
      </c>
      <c r="J49" s="196">
        <f t="shared" ref="J49:J51" si="401">IF(I49,I49/H49*100,0)</f>
        <v>0</v>
      </c>
      <c r="K49" s="196">
        <f t="shared" ref="K49" si="402">K50+K51</f>
        <v>251.3</v>
      </c>
      <c r="L49" s="196">
        <f t="shared" ref="L49" si="403">L50+L51</f>
        <v>251.3</v>
      </c>
      <c r="M49" s="196">
        <f t="shared" ref="M49:M51" si="404">IF(L49,L49/K49*100,0)</f>
        <v>100</v>
      </c>
      <c r="N49" s="196">
        <f t="shared" ref="N49" si="405">N50+N51</f>
        <v>240.8</v>
      </c>
      <c r="O49" s="196">
        <f t="shared" ref="O49" si="406">O50+O51</f>
        <v>240.8</v>
      </c>
      <c r="P49" s="196">
        <f t="shared" ref="P49:P51" si="407">IF(O49,O49/N49*100,0)</f>
        <v>100</v>
      </c>
      <c r="Q49" s="196">
        <f t="shared" ref="Q49" si="408">Q50+Q51</f>
        <v>246</v>
      </c>
      <c r="R49" s="196">
        <f t="shared" ref="R49" si="409">R50+R51</f>
        <v>246</v>
      </c>
      <c r="S49" s="196">
        <f t="shared" ref="S49:S51" si="410">IF(R49,R49/Q49*100,0)</f>
        <v>100</v>
      </c>
      <c r="T49" s="196">
        <f t="shared" ref="T49" si="411">T50+T51</f>
        <v>115.9</v>
      </c>
      <c r="U49" s="196">
        <f t="shared" ref="U49" si="412">U50+U51</f>
        <v>0</v>
      </c>
      <c r="V49" s="196">
        <f t="shared" ref="V49:V51" si="413">IF(U49,U49/T49*100,0)</f>
        <v>0</v>
      </c>
      <c r="W49" s="196">
        <f t="shared" ref="W49" si="414">W50+W51</f>
        <v>323.60000000000002</v>
      </c>
      <c r="X49" s="196">
        <f t="shared" ref="X49" si="415">X50+X51</f>
        <v>0</v>
      </c>
      <c r="Y49" s="196">
        <f t="shared" ref="Y49:Y51" si="416">IF(X49,X49/W49*100,0)</f>
        <v>0</v>
      </c>
      <c r="Z49" s="196">
        <f t="shared" ref="Z49" si="417">Z50+Z51</f>
        <v>204.1</v>
      </c>
      <c r="AA49" s="196">
        <f t="shared" ref="AA49" si="418">AA50+AA51</f>
        <v>0</v>
      </c>
      <c r="AB49" s="196">
        <f t="shared" ref="AB49:AB51" si="419">IF(AA49,AA49/Z49*100,0)</f>
        <v>0</v>
      </c>
      <c r="AC49" s="196">
        <f t="shared" ref="AC49" si="420">AC50+AC51</f>
        <v>204.1</v>
      </c>
      <c r="AD49" s="196">
        <f t="shared" ref="AD49" si="421">AD50+AD51</f>
        <v>0</v>
      </c>
      <c r="AE49" s="196">
        <f t="shared" ref="AE49:AE51" si="422">IF(AD49,AD49/AC49*100,0)</f>
        <v>0</v>
      </c>
      <c r="AF49" s="196">
        <f t="shared" ref="AF49" si="423">AF50+AF51</f>
        <v>204.1</v>
      </c>
      <c r="AG49" s="196">
        <f t="shared" ref="AG49" si="424">AG50+AG51</f>
        <v>0</v>
      </c>
      <c r="AH49" s="196">
        <f t="shared" ref="AH49:AH51" si="425">IF(AG49,AG49/AF49*100,0)</f>
        <v>0</v>
      </c>
      <c r="AI49" s="196">
        <f t="shared" ref="AI49" si="426">AI50+AI51</f>
        <v>204.1</v>
      </c>
      <c r="AJ49" s="196">
        <f t="shared" ref="AJ49" si="427">AJ50+AJ51</f>
        <v>0</v>
      </c>
      <c r="AK49" s="196">
        <f t="shared" ref="AK49:AK51" si="428">IF(AJ49,AJ49/AI49*100,0)</f>
        <v>0</v>
      </c>
      <c r="AL49" s="196">
        <f t="shared" ref="AL49" si="429">AL50+AL51</f>
        <v>199.3</v>
      </c>
      <c r="AM49" s="196">
        <f t="shared" ref="AM49" si="430">AM50+AM51</f>
        <v>0</v>
      </c>
      <c r="AN49" s="196">
        <f t="shared" ref="AN49:AN51" si="431">IF(AM49,AM49/AL49*100,0)</f>
        <v>0</v>
      </c>
      <c r="AO49" s="196">
        <f t="shared" ref="AO49" si="432">AO50+AO51</f>
        <v>1634.9</v>
      </c>
      <c r="AP49" s="196">
        <f t="shared" ref="AP49" si="433">AP50+AP51</f>
        <v>0</v>
      </c>
      <c r="AQ49" s="196">
        <f t="shared" ref="AQ49:AQ51" si="434">IF(AP49,AP49/AO49*100,0)</f>
        <v>0</v>
      </c>
      <c r="AR49" s="283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</row>
    <row r="50" spans="1:168" ht="50.25" customHeight="1">
      <c r="A50" s="297"/>
      <c r="B50" s="298"/>
      <c r="C50" s="298"/>
      <c r="D50" s="115" t="s">
        <v>2</v>
      </c>
      <c r="E50" s="145">
        <f t="shared" si="400"/>
        <v>0</v>
      </c>
      <c r="F50" s="145">
        <f t="shared" si="400"/>
        <v>0</v>
      </c>
      <c r="G50" s="149">
        <f t="shared" si="283"/>
        <v>0</v>
      </c>
      <c r="H50" s="145"/>
      <c r="I50" s="145"/>
      <c r="J50" s="148">
        <f t="shared" si="401"/>
        <v>0</v>
      </c>
      <c r="K50" s="145"/>
      <c r="L50" s="145"/>
      <c r="M50" s="148">
        <f t="shared" si="404"/>
        <v>0</v>
      </c>
      <c r="N50" s="237"/>
      <c r="O50" s="237"/>
      <c r="P50" s="230">
        <f t="shared" si="407"/>
        <v>0</v>
      </c>
      <c r="Q50" s="145"/>
      <c r="R50" s="145"/>
      <c r="S50" s="148">
        <f t="shared" si="410"/>
        <v>0</v>
      </c>
      <c r="T50" s="145"/>
      <c r="U50" s="145"/>
      <c r="V50" s="148">
        <f t="shared" si="413"/>
        <v>0</v>
      </c>
      <c r="W50" s="145"/>
      <c r="X50" s="145"/>
      <c r="Y50" s="148">
        <f t="shared" si="416"/>
        <v>0</v>
      </c>
      <c r="Z50" s="145"/>
      <c r="AA50" s="145"/>
      <c r="AB50" s="148">
        <f t="shared" si="419"/>
        <v>0</v>
      </c>
      <c r="AC50" s="145"/>
      <c r="AD50" s="145"/>
      <c r="AE50" s="148">
        <f t="shared" si="422"/>
        <v>0</v>
      </c>
      <c r="AF50" s="145"/>
      <c r="AG50" s="145"/>
      <c r="AH50" s="148">
        <f t="shared" si="425"/>
        <v>0</v>
      </c>
      <c r="AI50" s="145"/>
      <c r="AJ50" s="145"/>
      <c r="AK50" s="148">
        <f t="shared" si="428"/>
        <v>0</v>
      </c>
      <c r="AL50" s="145"/>
      <c r="AM50" s="145"/>
      <c r="AN50" s="148">
        <f t="shared" si="431"/>
        <v>0</v>
      </c>
      <c r="AO50" s="145"/>
      <c r="AP50" s="145"/>
      <c r="AQ50" s="148">
        <f t="shared" si="434"/>
        <v>0</v>
      </c>
      <c r="AR50" s="284"/>
    </row>
    <row r="51" spans="1:168" ht="29.25" customHeight="1">
      <c r="A51" s="297"/>
      <c r="B51" s="298"/>
      <c r="C51" s="298"/>
      <c r="D51" s="136" t="s">
        <v>267</v>
      </c>
      <c r="E51" s="145">
        <f t="shared" si="400"/>
        <v>3828.2000000000003</v>
      </c>
      <c r="F51" s="145">
        <f t="shared" si="400"/>
        <v>738.1</v>
      </c>
      <c r="G51" s="149">
        <f t="shared" si="283"/>
        <v>19.280601849433154</v>
      </c>
      <c r="H51" s="145">
        <v>0</v>
      </c>
      <c r="I51" s="145">
        <v>0</v>
      </c>
      <c r="J51" s="148">
        <f t="shared" si="401"/>
        <v>0</v>
      </c>
      <c r="K51" s="145">
        <v>251.3</v>
      </c>
      <c r="L51" s="145">
        <v>251.3</v>
      </c>
      <c r="M51" s="148">
        <f t="shared" si="404"/>
        <v>100</v>
      </c>
      <c r="N51" s="237">
        <v>240.8</v>
      </c>
      <c r="O51" s="237">
        <v>240.8</v>
      </c>
      <c r="P51" s="230">
        <f t="shared" si="407"/>
        <v>100</v>
      </c>
      <c r="Q51" s="145">
        <v>246</v>
      </c>
      <c r="R51" s="145">
        <v>246</v>
      </c>
      <c r="S51" s="148">
        <f t="shared" si="410"/>
        <v>100</v>
      </c>
      <c r="T51" s="145">
        <v>115.9</v>
      </c>
      <c r="U51" s="145">
        <v>0</v>
      </c>
      <c r="V51" s="148">
        <f t="shared" si="413"/>
        <v>0</v>
      </c>
      <c r="W51" s="145">
        <v>323.60000000000002</v>
      </c>
      <c r="X51" s="145">
        <v>0</v>
      </c>
      <c r="Y51" s="148">
        <f t="shared" si="416"/>
        <v>0</v>
      </c>
      <c r="Z51" s="145">
        <v>204.1</v>
      </c>
      <c r="AA51" s="145">
        <v>0</v>
      </c>
      <c r="AB51" s="148">
        <f t="shared" si="419"/>
        <v>0</v>
      </c>
      <c r="AC51" s="145">
        <v>204.1</v>
      </c>
      <c r="AD51" s="145">
        <v>0</v>
      </c>
      <c r="AE51" s="148">
        <f t="shared" si="422"/>
        <v>0</v>
      </c>
      <c r="AF51" s="145">
        <v>204.1</v>
      </c>
      <c r="AG51" s="145">
        <v>0</v>
      </c>
      <c r="AH51" s="148">
        <f t="shared" si="425"/>
        <v>0</v>
      </c>
      <c r="AI51" s="145">
        <v>204.1</v>
      </c>
      <c r="AJ51" s="145">
        <v>0</v>
      </c>
      <c r="AK51" s="148">
        <f t="shared" si="428"/>
        <v>0</v>
      </c>
      <c r="AL51" s="145">
        <v>199.3</v>
      </c>
      <c r="AM51" s="145">
        <v>0</v>
      </c>
      <c r="AN51" s="148">
        <f t="shared" si="431"/>
        <v>0</v>
      </c>
      <c r="AO51" s="145">
        <v>1634.9</v>
      </c>
      <c r="AP51" s="145">
        <v>0</v>
      </c>
      <c r="AQ51" s="148">
        <f t="shared" si="434"/>
        <v>0</v>
      </c>
      <c r="AR51" s="284"/>
    </row>
    <row r="52" spans="1:168" s="242" customFormat="1" ht="22.5" customHeight="1">
      <c r="A52" s="297" t="s">
        <v>309</v>
      </c>
      <c r="B52" s="298" t="s">
        <v>312</v>
      </c>
      <c r="C52" s="298" t="s">
        <v>269</v>
      </c>
      <c r="D52" s="197" t="s">
        <v>41</v>
      </c>
      <c r="E52" s="201">
        <f t="shared" ref="E52:F53" si="435">AF52+AI52+N52+Z52+W52+T52+Q52+H52+K52+AL52+AO52+AC52</f>
        <v>85</v>
      </c>
      <c r="F52" s="201">
        <f t="shared" si="435"/>
        <v>0</v>
      </c>
      <c r="G52" s="198">
        <f t="shared" ref="G52:G54" si="436">IF(F52,F52/E52*100,0)</f>
        <v>0</v>
      </c>
      <c r="H52" s="196">
        <f>H53+H54</f>
        <v>0</v>
      </c>
      <c r="I52" s="196">
        <f>I53+I54</f>
        <v>0</v>
      </c>
      <c r="J52" s="196">
        <f t="shared" ref="J52:J54" si="437">IF(I52,I52/H52*100,0)</f>
        <v>0</v>
      </c>
      <c r="K52" s="196">
        <f t="shared" ref="K52" si="438">K53+K54</f>
        <v>0</v>
      </c>
      <c r="L52" s="196">
        <f t="shared" ref="L52" si="439">L53+L54</f>
        <v>0</v>
      </c>
      <c r="M52" s="196">
        <f t="shared" ref="M52:M54" si="440">IF(L52,L52/K52*100,0)</f>
        <v>0</v>
      </c>
      <c r="N52" s="196">
        <f t="shared" ref="N52" si="441">N53+N54</f>
        <v>0</v>
      </c>
      <c r="O52" s="196">
        <f t="shared" ref="O52" si="442">O53+O54</f>
        <v>0</v>
      </c>
      <c r="P52" s="196">
        <f t="shared" ref="P52:P54" si="443">IF(O52,O52/N52*100,0)</f>
        <v>0</v>
      </c>
      <c r="Q52" s="196">
        <f t="shared" ref="Q52" si="444">Q53+Q54</f>
        <v>0</v>
      </c>
      <c r="R52" s="196">
        <f t="shared" ref="R52" si="445">R53+R54</f>
        <v>0</v>
      </c>
      <c r="S52" s="196">
        <f t="shared" ref="S52:S54" si="446">IF(R52,R52/Q52*100,0)</f>
        <v>0</v>
      </c>
      <c r="T52" s="196">
        <f t="shared" ref="T52" si="447">T53+T54</f>
        <v>0</v>
      </c>
      <c r="U52" s="196">
        <f t="shared" ref="U52" si="448">U53+U54</f>
        <v>0</v>
      </c>
      <c r="V52" s="196">
        <f t="shared" ref="V52:V54" si="449">IF(U52,U52/T52*100,0)</f>
        <v>0</v>
      </c>
      <c r="W52" s="196">
        <f t="shared" ref="W52" si="450">W53+W54</f>
        <v>0</v>
      </c>
      <c r="X52" s="196">
        <f t="shared" ref="X52" si="451">X53+X54</f>
        <v>0</v>
      </c>
      <c r="Y52" s="196">
        <f t="shared" ref="Y52:Y54" si="452">IF(X52,X52/W52*100,0)</f>
        <v>0</v>
      </c>
      <c r="Z52" s="196">
        <f t="shared" ref="Z52" si="453">Z53+Z54</f>
        <v>0</v>
      </c>
      <c r="AA52" s="196">
        <f t="shared" ref="AA52" si="454">AA53+AA54</f>
        <v>0</v>
      </c>
      <c r="AB52" s="196">
        <f t="shared" ref="AB52:AB54" si="455">IF(AA52,AA52/Z52*100,0)</f>
        <v>0</v>
      </c>
      <c r="AC52" s="196">
        <f t="shared" ref="AC52" si="456">AC53+AC54</f>
        <v>0</v>
      </c>
      <c r="AD52" s="196">
        <f t="shared" ref="AD52" si="457">AD53+AD54</f>
        <v>0</v>
      </c>
      <c r="AE52" s="196">
        <f t="shared" ref="AE52:AE54" si="458">IF(AD52,AD52/AC52*100,0)</f>
        <v>0</v>
      </c>
      <c r="AF52" s="196">
        <f t="shared" ref="AF52" si="459">AF53+AF54</f>
        <v>0</v>
      </c>
      <c r="AG52" s="196">
        <f t="shared" ref="AG52" si="460">AG53+AG54</f>
        <v>0</v>
      </c>
      <c r="AH52" s="196">
        <f t="shared" ref="AH52:AH54" si="461">IF(AG52,AG52/AF52*100,0)</f>
        <v>0</v>
      </c>
      <c r="AI52" s="196">
        <f t="shared" ref="AI52" si="462">AI53+AI54</f>
        <v>0</v>
      </c>
      <c r="AJ52" s="196">
        <f t="shared" ref="AJ52" si="463">AJ53+AJ54</f>
        <v>0</v>
      </c>
      <c r="AK52" s="196">
        <f t="shared" ref="AK52:AK54" si="464">IF(AJ52,AJ52/AI52*100,0)</f>
        <v>0</v>
      </c>
      <c r="AL52" s="196">
        <f t="shared" ref="AL52" si="465">AL53+AL54</f>
        <v>0</v>
      </c>
      <c r="AM52" s="196">
        <f t="shared" ref="AM52" si="466">AM53+AM54</f>
        <v>0</v>
      </c>
      <c r="AN52" s="196">
        <f t="shared" ref="AN52:AN54" si="467">IF(AM52,AM52/AL52*100,0)</f>
        <v>0</v>
      </c>
      <c r="AO52" s="196">
        <f t="shared" ref="AO52" si="468">AO53+AO54</f>
        <v>85</v>
      </c>
      <c r="AP52" s="196">
        <f t="shared" ref="AP52" si="469">AP53+AP54</f>
        <v>0</v>
      </c>
      <c r="AQ52" s="196">
        <f t="shared" ref="AQ52:AQ54" si="470">IF(AP52,AP52/AO52*100,0)</f>
        <v>0</v>
      </c>
      <c r="AR52" s="285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</row>
    <row r="53" spans="1:168" ht="51.75" customHeight="1">
      <c r="A53" s="297"/>
      <c r="B53" s="298"/>
      <c r="C53" s="298"/>
      <c r="D53" s="115" t="s">
        <v>2</v>
      </c>
      <c r="E53" s="145">
        <f t="shared" si="435"/>
        <v>0</v>
      </c>
      <c r="F53" s="145">
        <f t="shared" ref="F53:F60" si="471">AG53+AJ53+O53+AA53+X53+U53+R53+I53+L53+AM53+AP53+AD53</f>
        <v>0</v>
      </c>
      <c r="G53" s="149">
        <f t="shared" si="436"/>
        <v>0</v>
      </c>
      <c r="H53" s="145"/>
      <c r="I53" s="145"/>
      <c r="J53" s="148">
        <f t="shared" si="437"/>
        <v>0</v>
      </c>
      <c r="K53" s="145"/>
      <c r="L53" s="145"/>
      <c r="M53" s="148">
        <f t="shared" si="440"/>
        <v>0</v>
      </c>
      <c r="N53" s="237"/>
      <c r="O53" s="237"/>
      <c r="P53" s="230">
        <f t="shared" si="443"/>
        <v>0</v>
      </c>
      <c r="Q53" s="145"/>
      <c r="R53" s="145"/>
      <c r="S53" s="148">
        <f t="shared" si="446"/>
        <v>0</v>
      </c>
      <c r="T53" s="145"/>
      <c r="U53" s="145"/>
      <c r="V53" s="148">
        <f t="shared" si="449"/>
        <v>0</v>
      </c>
      <c r="W53" s="145"/>
      <c r="X53" s="145"/>
      <c r="Y53" s="148">
        <f t="shared" si="452"/>
        <v>0</v>
      </c>
      <c r="Z53" s="145"/>
      <c r="AA53" s="145"/>
      <c r="AB53" s="148">
        <f t="shared" si="455"/>
        <v>0</v>
      </c>
      <c r="AC53" s="145"/>
      <c r="AD53" s="145"/>
      <c r="AE53" s="148">
        <f t="shared" si="458"/>
        <v>0</v>
      </c>
      <c r="AF53" s="145"/>
      <c r="AG53" s="145"/>
      <c r="AH53" s="148">
        <f t="shared" si="461"/>
        <v>0</v>
      </c>
      <c r="AI53" s="145"/>
      <c r="AJ53" s="145"/>
      <c r="AK53" s="148">
        <f t="shared" si="464"/>
        <v>0</v>
      </c>
      <c r="AL53" s="145"/>
      <c r="AM53" s="145"/>
      <c r="AN53" s="148">
        <f t="shared" si="467"/>
        <v>0</v>
      </c>
      <c r="AO53" s="145"/>
      <c r="AP53" s="145"/>
      <c r="AQ53" s="148">
        <f t="shared" si="470"/>
        <v>0</v>
      </c>
      <c r="AR53" s="285"/>
    </row>
    <row r="54" spans="1:168" ht="24" customHeight="1">
      <c r="A54" s="297"/>
      <c r="B54" s="298"/>
      <c r="C54" s="298"/>
      <c r="D54" s="136" t="s">
        <v>267</v>
      </c>
      <c r="E54" s="145">
        <f t="shared" ref="E54:E60" si="472">AF54+AI54+N54+Z54+W54+T54+Q54+H54+K54+AL54+AO54+AC54</f>
        <v>85</v>
      </c>
      <c r="F54" s="145">
        <f t="shared" si="471"/>
        <v>0</v>
      </c>
      <c r="G54" s="149">
        <f t="shared" si="436"/>
        <v>0</v>
      </c>
      <c r="H54" s="145">
        <v>0</v>
      </c>
      <c r="I54" s="145">
        <v>0</v>
      </c>
      <c r="J54" s="148">
        <f t="shared" si="437"/>
        <v>0</v>
      </c>
      <c r="K54" s="145">
        <v>0</v>
      </c>
      <c r="L54" s="145">
        <v>0</v>
      </c>
      <c r="M54" s="148">
        <f t="shared" si="440"/>
        <v>0</v>
      </c>
      <c r="N54" s="237">
        <v>0</v>
      </c>
      <c r="O54" s="237">
        <v>0</v>
      </c>
      <c r="P54" s="230">
        <f t="shared" si="443"/>
        <v>0</v>
      </c>
      <c r="Q54" s="145">
        <v>0</v>
      </c>
      <c r="R54" s="145">
        <v>0</v>
      </c>
      <c r="S54" s="148">
        <f t="shared" si="446"/>
        <v>0</v>
      </c>
      <c r="T54" s="145">
        <v>0</v>
      </c>
      <c r="U54" s="145">
        <v>0</v>
      </c>
      <c r="V54" s="148">
        <f t="shared" si="449"/>
        <v>0</v>
      </c>
      <c r="W54" s="145">
        <v>0</v>
      </c>
      <c r="X54" s="145">
        <v>0</v>
      </c>
      <c r="Y54" s="148">
        <f t="shared" si="452"/>
        <v>0</v>
      </c>
      <c r="Z54" s="145">
        <v>0</v>
      </c>
      <c r="AA54" s="145">
        <v>0</v>
      </c>
      <c r="AB54" s="148">
        <f t="shared" si="455"/>
        <v>0</v>
      </c>
      <c r="AC54" s="145">
        <v>0</v>
      </c>
      <c r="AD54" s="145">
        <v>0</v>
      </c>
      <c r="AE54" s="148">
        <f t="shared" si="458"/>
        <v>0</v>
      </c>
      <c r="AF54" s="145">
        <v>0</v>
      </c>
      <c r="AG54" s="145">
        <v>0</v>
      </c>
      <c r="AH54" s="148">
        <f t="shared" si="461"/>
        <v>0</v>
      </c>
      <c r="AI54" s="145">
        <v>0</v>
      </c>
      <c r="AJ54" s="145">
        <v>0</v>
      </c>
      <c r="AK54" s="148">
        <f t="shared" si="464"/>
        <v>0</v>
      </c>
      <c r="AL54" s="145">
        <v>0</v>
      </c>
      <c r="AM54" s="145">
        <v>0</v>
      </c>
      <c r="AN54" s="148">
        <f t="shared" si="467"/>
        <v>0</v>
      </c>
      <c r="AO54" s="145">
        <v>85</v>
      </c>
      <c r="AP54" s="145">
        <v>0</v>
      </c>
      <c r="AQ54" s="148">
        <f t="shared" si="470"/>
        <v>0</v>
      </c>
      <c r="AR54" s="285"/>
    </row>
    <row r="55" spans="1:168" s="242" customFormat="1" ht="31.5" customHeight="1">
      <c r="A55" s="311" t="s">
        <v>310</v>
      </c>
      <c r="B55" s="286" t="s">
        <v>313</v>
      </c>
      <c r="C55" s="286" t="s">
        <v>269</v>
      </c>
      <c r="D55" s="197" t="s">
        <v>41</v>
      </c>
      <c r="E55" s="201">
        <f t="shared" si="472"/>
        <v>2993.8</v>
      </c>
      <c r="F55" s="201">
        <f t="shared" si="471"/>
        <v>0</v>
      </c>
      <c r="G55" s="198">
        <f t="shared" ref="G55:G57" si="473">IF(F55,F55/E55*100,0)</f>
        <v>0</v>
      </c>
      <c r="H55" s="196">
        <f>H56+H57</f>
        <v>0</v>
      </c>
      <c r="I55" s="196">
        <f>I56+I57</f>
        <v>0</v>
      </c>
      <c r="J55" s="196">
        <f t="shared" ref="J55:J57" si="474">IF(I55,I55/H55*100,0)</f>
        <v>0</v>
      </c>
      <c r="K55" s="196">
        <f t="shared" ref="K55" si="475">K56+K57</f>
        <v>0</v>
      </c>
      <c r="L55" s="196">
        <f t="shared" ref="L55" si="476">L56+L57</f>
        <v>0</v>
      </c>
      <c r="M55" s="196">
        <f t="shared" ref="M55:M57" si="477">IF(L55,L55/K55*100,0)</f>
        <v>0</v>
      </c>
      <c r="N55" s="196">
        <f t="shared" ref="N55" si="478">N56+N57</f>
        <v>0</v>
      </c>
      <c r="O55" s="196">
        <f t="shared" ref="O55" si="479">O56+O57</f>
        <v>0</v>
      </c>
      <c r="P55" s="196">
        <f t="shared" ref="P55:P57" si="480">IF(O55,O55/N55*100,0)</f>
        <v>0</v>
      </c>
      <c r="Q55" s="196">
        <f t="shared" ref="Q55" si="481">Q56+Q57</f>
        <v>0</v>
      </c>
      <c r="R55" s="196">
        <f t="shared" ref="R55" si="482">R56+R57</f>
        <v>0</v>
      </c>
      <c r="S55" s="196">
        <f t="shared" ref="S55:S57" si="483">IF(R55,R55/Q55*100,0)</f>
        <v>0</v>
      </c>
      <c r="T55" s="196">
        <f t="shared" ref="T55" si="484">T56+T57</f>
        <v>0</v>
      </c>
      <c r="U55" s="196">
        <f t="shared" ref="U55" si="485">U56+U57</f>
        <v>0</v>
      </c>
      <c r="V55" s="196">
        <f t="shared" ref="V55:V57" si="486">IF(U55,U55/T55*100,0)</f>
        <v>0</v>
      </c>
      <c r="W55" s="196">
        <f t="shared" ref="W55" si="487">W56+W57</f>
        <v>2993.8</v>
      </c>
      <c r="X55" s="196">
        <f t="shared" ref="X55" si="488">X56+X57</f>
        <v>0</v>
      </c>
      <c r="Y55" s="196">
        <f t="shared" ref="Y55:Y57" si="489">IF(X55,X55/W55*100,0)</f>
        <v>0</v>
      </c>
      <c r="Z55" s="196">
        <f t="shared" ref="Z55" si="490">Z56+Z57</f>
        <v>0</v>
      </c>
      <c r="AA55" s="196">
        <f t="shared" ref="AA55" si="491">AA56+AA57</f>
        <v>0</v>
      </c>
      <c r="AB55" s="196">
        <f t="shared" ref="AB55:AB57" si="492">IF(AA55,AA55/Z55*100,0)</f>
        <v>0</v>
      </c>
      <c r="AC55" s="196">
        <f t="shared" ref="AC55" si="493">AC56+AC57</f>
        <v>0</v>
      </c>
      <c r="AD55" s="196">
        <f t="shared" ref="AD55" si="494">AD56+AD57</f>
        <v>0</v>
      </c>
      <c r="AE55" s="196">
        <f t="shared" ref="AE55:AE57" si="495">IF(AD55,AD55/AC55*100,0)</f>
        <v>0</v>
      </c>
      <c r="AF55" s="196">
        <f t="shared" ref="AF55" si="496">AF56+AF57</f>
        <v>0</v>
      </c>
      <c r="AG55" s="196">
        <f t="shared" ref="AG55" si="497">AG56+AG57</f>
        <v>0</v>
      </c>
      <c r="AH55" s="196">
        <f t="shared" ref="AH55:AH57" si="498">IF(AG55,AG55/AF55*100,0)</f>
        <v>0</v>
      </c>
      <c r="AI55" s="196">
        <f t="shared" ref="AI55" si="499">AI56+AI57</f>
        <v>0</v>
      </c>
      <c r="AJ55" s="196">
        <f t="shared" ref="AJ55" si="500">AJ56+AJ57</f>
        <v>0</v>
      </c>
      <c r="AK55" s="196">
        <f t="shared" ref="AK55:AK57" si="501">IF(AJ55,AJ55/AI55*100,0)</f>
        <v>0</v>
      </c>
      <c r="AL55" s="196">
        <f t="shared" ref="AL55" si="502">AL56+AL57</f>
        <v>0</v>
      </c>
      <c r="AM55" s="196">
        <f t="shared" ref="AM55" si="503">AM56+AM57</f>
        <v>0</v>
      </c>
      <c r="AN55" s="196">
        <f t="shared" ref="AN55:AN57" si="504">IF(AM55,AM55/AL55*100,0)</f>
        <v>0</v>
      </c>
      <c r="AO55" s="196">
        <f t="shared" ref="AO55" si="505">AO56+AO57</f>
        <v>0</v>
      </c>
      <c r="AP55" s="196">
        <f t="shared" ref="AP55" si="506">AP56+AP57</f>
        <v>0</v>
      </c>
      <c r="AQ55" s="196">
        <f t="shared" ref="AQ55:AQ57" si="507">IF(AP55,AP55/AO55*100,0)</f>
        <v>0</v>
      </c>
      <c r="AR55" s="282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</row>
    <row r="56" spans="1:168" ht="49.5" customHeight="1">
      <c r="A56" s="312"/>
      <c r="B56" s="287"/>
      <c r="C56" s="287"/>
      <c r="D56" s="115" t="s">
        <v>2</v>
      </c>
      <c r="E56" s="145">
        <f t="shared" si="472"/>
        <v>2993.8</v>
      </c>
      <c r="F56" s="145">
        <f t="shared" si="471"/>
        <v>0</v>
      </c>
      <c r="G56" s="149">
        <f t="shared" si="473"/>
        <v>0</v>
      </c>
      <c r="H56" s="145"/>
      <c r="I56" s="145"/>
      <c r="J56" s="148">
        <f t="shared" si="474"/>
        <v>0</v>
      </c>
      <c r="K56" s="145"/>
      <c r="L56" s="145"/>
      <c r="M56" s="148">
        <f t="shared" si="477"/>
        <v>0</v>
      </c>
      <c r="N56" s="237"/>
      <c r="O56" s="237"/>
      <c r="P56" s="230">
        <f t="shared" si="480"/>
        <v>0</v>
      </c>
      <c r="Q56" s="145"/>
      <c r="R56" s="145"/>
      <c r="S56" s="148">
        <f t="shared" si="483"/>
        <v>0</v>
      </c>
      <c r="T56" s="145"/>
      <c r="U56" s="145"/>
      <c r="V56" s="148">
        <f t="shared" si="486"/>
        <v>0</v>
      </c>
      <c r="W56" s="145">
        <v>2993.8</v>
      </c>
      <c r="X56" s="145"/>
      <c r="Y56" s="148">
        <f t="shared" si="489"/>
        <v>0</v>
      </c>
      <c r="Z56" s="145"/>
      <c r="AA56" s="145"/>
      <c r="AB56" s="148">
        <f t="shared" si="492"/>
        <v>0</v>
      </c>
      <c r="AC56" s="145"/>
      <c r="AD56" s="145"/>
      <c r="AE56" s="148">
        <f t="shared" si="495"/>
        <v>0</v>
      </c>
      <c r="AF56" s="145"/>
      <c r="AG56" s="145"/>
      <c r="AH56" s="148">
        <f t="shared" si="498"/>
        <v>0</v>
      </c>
      <c r="AI56" s="145"/>
      <c r="AJ56" s="145"/>
      <c r="AK56" s="148">
        <f t="shared" si="501"/>
        <v>0</v>
      </c>
      <c r="AL56" s="145"/>
      <c r="AM56" s="145"/>
      <c r="AN56" s="148">
        <f t="shared" si="504"/>
        <v>0</v>
      </c>
      <c r="AO56" s="145"/>
      <c r="AP56" s="145"/>
      <c r="AQ56" s="148">
        <f t="shared" si="507"/>
        <v>0</v>
      </c>
      <c r="AR56" s="282"/>
    </row>
    <row r="57" spans="1:168" ht="24.75" customHeight="1">
      <c r="A57" s="312"/>
      <c r="B57" s="287"/>
      <c r="C57" s="287"/>
      <c r="D57" s="136" t="s">
        <v>267</v>
      </c>
      <c r="E57" s="145">
        <f t="shared" si="472"/>
        <v>0</v>
      </c>
      <c r="F57" s="145">
        <f t="shared" si="471"/>
        <v>0</v>
      </c>
      <c r="G57" s="149">
        <f t="shared" si="473"/>
        <v>0</v>
      </c>
      <c r="H57" s="145">
        <v>0</v>
      </c>
      <c r="I57" s="145">
        <v>0</v>
      </c>
      <c r="J57" s="148">
        <f t="shared" si="474"/>
        <v>0</v>
      </c>
      <c r="K57" s="145">
        <v>0</v>
      </c>
      <c r="L57" s="145">
        <v>0</v>
      </c>
      <c r="M57" s="148">
        <f t="shared" si="477"/>
        <v>0</v>
      </c>
      <c r="N57" s="237">
        <v>0</v>
      </c>
      <c r="O57" s="237">
        <v>0</v>
      </c>
      <c r="P57" s="230">
        <f t="shared" si="480"/>
        <v>0</v>
      </c>
      <c r="Q57" s="145">
        <v>0</v>
      </c>
      <c r="R57" s="145">
        <v>0</v>
      </c>
      <c r="S57" s="148">
        <f t="shared" si="483"/>
        <v>0</v>
      </c>
      <c r="T57" s="145">
        <v>0</v>
      </c>
      <c r="U57" s="145">
        <v>0</v>
      </c>
      <c r="V57" s="148">
        <f t="shared" si="486"/>
        <v>0</v>
      </c>
      <c r="W57" s="145">
        <v>0</v>
      </c>
      <c r="X57" s="145">
        <v>0</v>
      </c>
      <c r="Y57" s="148">
        <f t="shared" si="489"/>
        <v>0</v>
      </c>
      <c r="Z57" s="145">
        <v>0</v>
      </c>
      <c r="AA57" s="145">
        <v>0</v>
      </c>
      <c r="AB57" s="148">
        <f t="shared" si="492"/>
        <v>0</v>
      </c>
      <c r="AC57" s="145">
        <v>0</v>
      </c>
      <c r="AD57" s="145">
        <v>0</v>
      </c>
      <c r="AE57" s="148">
        <f t="shared" si="495"/>
        <v>0</v>
      </c>
      <c r="AF57" s="145">
        <v>0</v>
      </c>
      <c r="AG57" s="145">
        <v>0</v>
      </c>
      <c r="AH57" s="148">
        <f t="shared" si="498"/>
        <v>0</v>
      </c>
      <c r="AI57" s="145">
        <v>0</v>
      </c>
      <c r="AJ57" s="145">
        <v>0</v>
      </c>
      <c r="AK57" s="148">
        <f t="shared" si="501"/>
        <v>0</v>
      </c>
      <c r="AL57" s="145">
        <v>0</v>
      </c>
      <c r="AM57" s="145">
        <v>0</v>
      </c>
      <c r="AN57" s="148">
        <f t="shared" si="504"/>
        <v>0</v>
      </c>
      <c r="AO57" s="145">
        <v>0</v>
      </c>
      <c r="AP57" s="145">
        <v>0</v>
      </c>
      <c r="AQ57" s="148">
        <f t="shared" si="507"/>
        <v>0</v>
      </c>
      <c r="AR57" s="282"/>
    </row>
    <row r="58" spans="1:168" s="242" customFormat="1" ht="25.5" customHeight="1">
      <c r="A58" s="297" t="s">
        <v>311</v>
      </c>
      <c r="B58" s="298" t="s">
        <v>314</v>
      </c>
      <c r="C58" s="298" t="s">
        <v>269</v>
      </c>
      <c r="D58" s="204" t="s">
        <v>41</v>
      </c>
      <c r="E58" s="201">
        <f t="shared" si="472"/>
        <v>9637.7999999999993</v>
      </c>
      <c r="F58" s="201">
        <f t="shared" si="471"/>
        <v>0</v>
      </c>
      <c r="G58" s="198">
        <f t="shared" ref="G58:G60" si="508">IF(F58,F58/E58*100,0)</f>
        <v>0</v>
      </c>
      <c r="H58" s="196">
        <f>H59+H60</f>
        <v>0</v>
      </c>
      <c r="I58" s="196">
        <f>I59+I60</f>
        <v>0</v>
      </c>
      <c r="J58" s="196">
        <f t="shared" ref="J58:J60" si="509">IF(I58,I58/H58*100,0)</f>
        <v>0</v>
      </c>
      <c r="K58" s="196">
        <f t="shared" ref="K58" si="510">K59+K60</f>
        <v>0</v>
      </c>
      <c r="L58" s="196">
        <f t="shared" ref="L58" si="511">L59+L60</f>
        <v>0</v>
      </c>
      <c r="M58" s="196">
        <f t="shared" ref="M58:M63" si="512">IF(L58,L58/K58*100,0)</f>
        <v>0</v>
      </c>
      <c r="N58" s="196">
        <f t="shared" ref="N58" si="513">N59+N60</f>
        <v>0</v>
      </c>
      <c r="O58" s="196">
        <f t="shared" ref="O58" si="514">O59+O60</f>
        <v>0</v>
      </c>
      <c r="P58" s="196">
        <f t="shared" ref="P58:P63" si="515">IF(O58,O58/N58*100,0)</f>
        <v>0</v>
      </c>
      <c r="Q58" s="196">
        <f t="shared" ref="Q58" si="516">Q59+Q60</f>
        <v>0</v>
      </c>
      <c r="R58" s="196">
        <f t="shared" ref="R58" si="517">R59+R60</f>
        <v>0</v>
      </c>
      <c r="S58" s="196">
        <f t="shared" ref="S58:S63" si="518">IF(R58,R58/Q58*100,0)</f>
        <v>0</v>
      </c>
      <c r="T58" s="196">
        <f t="shared" ref="T58" si="519">T59+T60</f>
        <v>0</v>
      </c>
      <c r="U58" s="196">
        <f t="shared" ref="U58" si="520">U59+U60</f>
        <v>0</v>
      </c>
      <c r="V58" s="196">
        <f t="shared" ref="V58:V63" si="521">IF(U58,U58/T58*100,0)</f>
        <v>0</v>
      </c>
      <c r="W58" s="196">
        <f t="shared" ref="W58" si="522">W59+W60</f>
        <v>0</v>
      </c>
      <c r="X58" s="196">
        <f t="shared" ref="X58" si="523">X59+X60</f>
        <v>0</v>
      </c>
      <c r="Y58" s="196">
        <f t="shared" ref="Y58:Y63" si="524">IF(X58,X58/W58*100,0)</f>
        <v>0</v>
      </c>
      <c r="Z58" s="196">
        <f t="shared" ref="Z58" si="525">Z59+Z60</f>
        <v>0</v>
      </c>
      <c r="AA58" s="196">
        <f t="shared" ref="AA58" si="526">AA59+AA60</f>
        <v>0</v>
      </c>
      <c r="AB58" s="196">
        <f t="shared" ref="AB58:AB63" si="527">IF(AA58,AA58/Z58*100,0)</f>
        <v>0</v>
      </c>
      <c r="AC58" s="196">
        <f t="shared" ref="AC58" si="528">AC59+AC60</f>
        <v>0</v>
      </c>
      <c r="AD58" s="196">
        <f t="shared" ref="AD58" si="529">AD59+AD60</f>
        <v>0</v>
      </c>
      <c r="AE58" s="196">
        <f t="shared" ref="AE58:AE63" si="530">IF(AD58,AD58/AC58*100,0)</f>
        <v>0</v>
      </c>
      <c r="AF58" s="196">
        <f t="shared" ref="AF58" si="531">AF59+AF60</f>
        <v>0</v>
      </c>
      <c r="AG58" s="196">
        <f t="shared" ref="AG58" si="532">AG59+AG60</f>
        <v>0</v>
      </c>
      <c r="AH58" s="196">
        <f t="shared" ref="AH58:AH63" si="533">IF(AG58,AG58/AF58*100,0)</f>
        <v>0</v>
      </c>
      <c r="AI58" s="196">
        <f t="shared" ref="AI58" si="534">AI59+AI60</f>
        <v>0</v>
      </c>
      <c r="AJ58" s="196">
        <f t="shared" ref="AJ58" si="535">AJ59+AJ60</f>
        <v>0</v>
      </c>
      <c r="AK58" s="196">
        <f t="shared" ref="AK58:AK63" si="536">IF(AJ58,AJ58/AI58*100,0)</f>
        <v>0</v>
      </c>
      <c r="AL58" s="196">
        <f t="shared" ref="AL58" si="537">AL59+AL60</f>
        <v>0</v>
      </c>
      <c r="AM58" s="196">
        <f t="shared" ref="AM58" si="538">AM59+AM60</f>
        <v>0</v>
      </c>
      <c r="AN58" s="196">
        <f t="shared" ref="AN58:AN63" si="539">IF(AM58,AM58/AL58*100,0)</f>
        <v>0</v>
      </c>
      <c r="AO58" s="196">
        <f t="shared" ref="AO58" si="540">AO59+AO60</f>
        <v>9637.7999999999993</v>
      </c>
      <c r="AP58" s="196">
        <f t="shared" ref="AP58" si="541">AP59+AP60</f>
        <v>0</v>
      </c>
      <c r="AQ58" s="196">
        <f t="shared" ref="AQ58:AQ63" si="542">IF(AP58,AP58/AO58*100,0)</f>
        <v>0</v>
      </c>
      <c r="AR58" s="282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</row>
    <row r="59" spans="1:168" ht="80.25" customHeight="1">
      <c r="A59" s="297"/>
      <c r="B59" s="298"/>
      <c r="C59" s="298"/>
      <c r="D59" s="136" t="s">
        <v>2</v>
      </c>
      <c r="E59" s="145">
        <f t="shared" si="472"/>
        <v>9637.7999999999993</v>
      </c>
      <c r="F59" s="145">
        <f t="shared" si="471"/>
        <v>0</v>
      </c>
      <c r="G59" s="149">
        <f t="shared" si="508"/>
        <v>0</v>
      </c>
      <c r="H59" s="145"/>
      <c r="I59" s="145"/>
      <c r="J59" s="148">
        <f t="shared" si="509"/>
        <v>0</v>
      </c>
      <c r="K59" s="145"/>
      <c r="L59" s="145"/>
      <c r="M59" s="148">
        <f t="shared" si="512"/>
        <v>0</v>
      </c>
      <c r="N59" s="237"/>
      <c r="O59" s="237"/>
      <c r="P59" s="230">
        <f t="shared" si="515"/>
        <v>0</v>
      </c>
      <c r="Q59" s="145"/>
      <c r="R59" s="145"/>
      <c r="S59" s="148">
        <f t="shared" si="518"/>
        <v>0</v>
      </c>
      <c r="T59" s="145"/>
      <c r="U59" s="145"/>
      <c r="V59" s="148">
        <f t="shared" si="521"/>
        <v>0</v>
      </c>
      <c r="W59" s="145"/>
      <c r="X59" s="145"/>
      <c r="Y59" s="148">
        <f t="shared" si="524"/>
        <v>0</v>
      </c>
      <c r="Z59" s="145"/>
      <c r="AA59" s="145"/>
      <c r="AB59" s="148">
        <f t="shared" si="527"/>
        <v>0</v>
      </c>
      <c r="AC59" s="145"/>
      <c r="AD59" s="145"/>
      <c r="AE59" s="148">
        <f t="shared" si="530"/>
        <v>0</v>
      </c>
      <c r="AF59" s="145"/>
      <c r="AG59" s="145"/>
      <c r="AH59" s="148">
        <f t="shared" si="533"/>
        <v>0</v>
      </c>
      <c r="AI59" s="145"/>
      <c r="AJ59" s="145"/>
      <c r="AK59" s="148">
        <f t="shared" si="536"/>
        <v>0</v>
      </c>
      <c r="AL59" s="145"/>
      <c r="AM59" s="145"/>
      <c r="AN59" s="148">
        <f t="shared" si="539"/>
        <v>0</v>
      </c>
      <c r="AO59" s="145">
        <v>9637.7999999999993</v>
      </c>
      <c r="AP59" s="145"/>
      <c r="AQ59" s="148">
        <f t="shared" si="542"/>
        <v>0</v>
      </c>
      <c r="AR59" s="282"/>
    </row>
    <row r="60" spans="1:168" ht="111" customHeight="1">
      <c r="A60" s="297"/>
      <c r="B60" s="298"/>
      <c r="C60" s="298"/>
      <c r="D60" s="136" t="s">
        <v>267</v>
      </c>
      <c r="E60" s="145">
        <f t="shared" si="472"/>
        <v>0</v>
      </c>
      <c r="F60" s="145">
        <f t="shared" si="471"/>
        <v>0</v>
      </c>
      <c r="G60" s="149">
        <f t="shared" si="508"/>
        <v>0</v>
      </c>
      <c r="H60" s="145">
        <v>0</v>
      </c>
      <c r="I60" s="145">
        <v>0</v>
      </c>
      <c r="J60" s="148">
        <f t="shared" si="509"/>
        <v>0</v>
      </c>
      <c r="K60" s="145">
        <v>0</v>
      </c>
      <c r="L60" s="145">
        <v>0</v>
      </c>
      <c r="M60" s="148">
        <f t="shared" si="512"/>
        <v>0</v>
      </c>
      <c r="N60" s="237">
        <v>0</v>
      </c>
      <c r="O60" s="237">
        <v>0</v>
      </c>
      <c r="P60" s="230">
        <f t="shared" si="515"/>
        <v>0</v>
      </c>
      <c r="Q60" s="145">
        <v>0</v>
      </c>
      <c r="R60" s="145">
        <v>0</v>
      </c>
      <c r="S60" s="148">
        <f t="shared" si="518"/>
        <v>0</v>
      </c>
      <c r="T60" s="145">
        <v>0</v>
      </c>
      <c r="U60" s="145">
        <v>0</v>
      </c>
      <c r="V60" s="148">
        <f t="shared" si="521"/>
        <v>0</v>
      </c>
      <c r="W60" s="145">
        <v>0</v>
      </c>
      <c r="X60" s="145">
        <v>0</v>
      </c>
      <c r="Y60" s="148">
        <f t="shared" si="524"/>
        <v>0</v>
      </c>
      <c r="Z60" s="145">
        <v>0</v>
      </c>
      <c r="AA60" s="145">
        <v>0</v>
      </c>
      <c r="AB60" s="148">
        <f t="shared" si="527"/>
        <v>0</v>
      </c>
      <c r="AC60" s="145">
        <v>0</v>
      </c>
      <c r="AD60" s="145">
        <v>0</v>
      </c>
      <c r="AE60" s="148">
        <f t="shared" si="530"/>
        <v>0</v>
      </c>
      <c r="AF60" s="145">
        <v>0</v>
      </c>
      <c r="AG60" s="145">
        <v>0</v>
      </c>
      <c r="AH60" s="148">
        <f t="shared" si="533"/>
        <v>0</v>
      </c>
      <c r="AI60" s="145">
        <v>0</v>
      </c>
      <c r="AJ60" s="145">
        <v>0</v>
      </c>
      <c r="AK60" s="148">
        <f t="shared" si="536"/>
        <v>0</v>
      </c>
      <c r="AL60" s="145">
        <v>0</v>
      </c>
      <c r="AM60" s="145">
        <v>0</v>
      </c>
      <c r="AN60" s="148">
        <f t="shared" si="539"/>
        <v>0</v>
      </c>
      <c r="AO60" s="145">
        <v>0</v>
      </c>
      <c r="AP60" s="145">
        <v>0</v>
      </c>
      <c r="AQ60" s="148">
        <f t="shared" si="542"/>
        <v>0</v>
      </c>
      <c r="AR60" s="282"/>
    </row>
    <row r="61" spans="1:168" ht="21" customHeight="1">
      <c r="A61" s="302" t="s">
        <v>263</v>
      </c>
      <c r="B61" s="303"/>
      <c r="C61" s="304"/>
      <c r="D61" s="158" t="s">
        <v>41</v>
      </c>
      <c r="E61" s="154">
        <f>E62+E63</f>
        <v>17068.899999999998</v>
      </c>
      <c r="F61" s="154">
        <f>F62+F63</f>
        <v>801.60000000000014</v>
      </c>
      <c r="G61" s="155">
        <f t="shared" si="283"/>
        <v>4.6962604502926384</v>
      </c>
      <c r="H61" s="205">
        <f>H63+H62</f>
        <v>0</v>
      </c>
      <c r="I61" s="205">
        <f>I63+I62</f>
        <v>0</v>
      </c>
      <c r="J61" s="154">
        <f t="shared" si="306"/>
        <v>0</v>
      </c>
      <c r="K61" s="205">
        <f t="shared" ref="K61:L61" si="543">K63+K62</f>
        <v>272.40000000000003</v>
      </c>
      <c r="L61" s="205">
        <f t="shared" si="543"/>
        <v>272.40000000000003</v>
      </c>
      <c r="M61" s="154">
        <f t="shared" si="512"/>
        <v>100</v>
      </c>
      <c r="N61" s="205">
        <f t="shared" ref="N61:O61" si="544">N63+N62</f>
        <v>262</v>
      </c>
      <c r="O61" s="205">
        <f t="shared" si="544"/>
        <v>262</v>
      </c>
      <c r="P61" s="154">
        <f t="shared" si="515"/>
        <v>100</v>
      </c>
      <c r="Q61" s="205">
        <f t="shared" ref="Q61:R61" si="545">Q63+Q62</f>
        <v>267.2</v>
      </c>
      <c r="R61" s="205">
        <f t="shared" si="545"/>
        <v>267.2</v>
      </c>
      <c r="S61" s="154">
        <f t="shared" si="518"/>
        <v>100</v>
      </c>
      <c r="T61" s="205">
        <f t="shared" ref="T61:U61" si="546">T63+T62</f>
        <v>116.7</v>
      </c>
      <c r="U61" s="205">
        <f t="shared" si="546"/>
        <v>0</v>
      </c>
      <c r="V61" s="154">
        <f t="shared" si="521"/>
        <v>0</v>
      </c>
      <c r="W61" s="205">
        <f t="shared" ref="W61:X61" si="547">W63+W62</f>
        <v>3318.2000000000003</v>
      </c>
      <c r="X61" s="205">
        <f t="shared" si="547"/>
        <v>0</v>
      </c>
      <c r="Y61" s="154">
        <f t="shared" si="524"/>
        <v>0</v>
      </c>
      <c r="Z61" s="205">
        <f t="shared" ref="Z61:AA61" si="548">Z63+Z62</f>
        <v>204.9</v>
      </c>
      <c r="AA61" s="205">
        <f t="shared" si="548"/>
        <v>0</v>
      </c>
      <c r="AB61" s="154">
        <f t="shared" si="527"/>
        <v>0</v>
      </c>
      <c r="AC61" s="205">
        <f t="shared" ref="AC61:AD61" si="549">AC63+AC62</f>
        <v>204.9</v>
      </c>
      <c r="AD61" s="205">
        <f t="shared" si="549"/>
        <v>0</v>
      </c>
      <c r="AE61" s="154">
        <f t="shared" si="530"/>
        <v>0</v>
      </c>
      <c r="AF61" s="205">
        <f t="shared" ref="AF61:AG61" si="550">AF63+AF62</f>
        <v>204.9</v>
      </c>
      <c r="AG61" s="205">
        <f t="shared" si="550"/>
        <v>0</v>
      </c>
      <c r="AH61" s="154">
        <f t="shared" si="533"/>
        <v>0</v>
      </c>
      <c r="AI61" s="205">
        <f t="shared" ref="AI61:AJ61" si="551">AI63+AI62</f>
        <v>204.9</v>
      </c>
      <c r="AJ61" s="205">
        <f t="shared" si="551"/>
        <v>0</v>
      </c>
      <c r="AK61" s="154">
        <f t="shared" si="536"/>
        <v>0</v>
      </c>
      <c r="AL61" s="205">
        <f t="shared" ref="AL61:AM61" si="552">AL63+AL62</f>
        <v>200.10000000000002</v>
      </c>
      <c r="AM61" s="205">
        <f t="shared" si="552"/>
        <v>0</v>
      </c>
      <c r="AN61" s="154">
        <f t="shared" si="539"/>
        <v>0</v>
      </c>
      <c r="AO61" s="205">
        <f t="shared" ref="AO61:AP61" si="553">AO63+AO62</f>
        <v>11812.699999999999</v>
      </c>
      <c r="AP61" s="205">
        <f t="shared" si="553"/>
        <v>0</v>
      </c>
      <c r="AQ61" s="154">
        <f t="shared" si="542"/>
        <v>0</v>
      </c>
      <c r="AR61" s="299"/>
    </row>
    <row r="62" spans="1:168" ht="54" customHeight="1">
      <c r="A62" s="305"/>
      <c r="B62" s="306"/>
      <c r="C62" s="307"/>
      <c r="D62" s="116" t="s">
        <v>2</v>
      </c>
      <c r="E62" s="156">
        <f>Z62+AC62+AF62+AI62+AL62+AO62+W62+T62+Q62+N62+K62+H62</f>
        <v>12631.599999999999</v>
      </c>
      <c r="F62" s="156">
        <f>AA62+AD62+AG62+AJ62+AM62+AP62+X62+U62+R62+O62+L62+I62</f>
        <v>0</v>
      </c>
      <c r="G62" s="155">
        <f t="shared" si="283"/>
        <v>0</v>
      </c>
      <c r="H62" s="156">
        <f>H38</f>
        <v>0</v>
      </c>
      <c r="I62" s="156">
        <f>I38</f>
        <v>0</v>
      </c>
      <c r="J62" s="157">
        <f t="shared" si="306"/>
        <v>0</v>
      </c>
      <c r="K62" s="156">
        <f t="shared" ref="K62:L62" si="554">K38</f>
        <v>0</v>
      </c>
      <c r="L62" s="156">
        <f t="shared" si="554"/>
        <v>0</v>
      </c>
      <c r="M62" s="157">
        <f t="shared" si="512"/>
        <v>0</v>
      </c>
      <c r="N62" s="156">
        <f t="shared" ref="N62:O62" si="555">N38</f>
        <v>0</v>
      </c>
      <c r="O62" s="156">
        <f t="shared" si="555"/>
        <v>0</v>
      </c>
      <c r="P62" s="157">
        <f t="shared" si="515"/>
        <v>0</v>
      </c>
      <c r="Q62" s="156">
        <f t="shared" ref="Q62:R62" si="556">Q38</f>
        <v>0</v>
      </c>
      <c r="R62" s="156">
        <f t="shared" si="556"/>
        <v>0</v>
      </c>
      <c r="S62" s="157">
        <f t="shared" si="518"/>
        <v>0</v>
      </c>
      <c r="T62" s="156">
        <f t="shared" ref="T62:U62" si="557">T38</f>
        <v>0</v>
      </c>
      <c r="U62" s="156">
        <f t="shared" si="557"/>
        <v>0</v>
      </c>
      <c r="V62" s="157">
        <f t="shared" si="521"/>
        <v>0</v>
      </c>
      <c r="W62" s="156">
        <f t="shared" ref="W62:X62" si="558">W38</f>
        <v>2993.8</v>
      </c>
      <c r="X62" s="156">
        <f t="shared" si="558"/>
        <v>0</v>
      </c>
      <c r="Y62" s="157">
        <f t="shared" si="524"/>
        <v>0</v>
      </c>
      <c r="Z62" s="156">
        <f t="shared" ref="Z62:AA62" si="559">Z38</f>
        <v>0</v>
      </c>
      <c r="AA62" s="156">
        <f t="shared" si="559"/>
        <v>0</v>
      </c>
      <c r="AB62" s="157">
        <f t="shared" si="527"/>
        <v>0</v>
      </c>
      <c r="AC62" s="156">
        <f t="shared" ref="AC62:AD62" si="560">AC38</f>
        <v>0</v>
      </c>
      <c r="AD62" s="156">
        <f t="shared" si="560"/>
        <v>0</v>
      </c>
      <c r="AE62" s="157">
        <f t="shared" si="530"/>
        <v>0</v>
      </c>
      <c r="AF62" s="156">
        <f t="shared" ref="AF62:AG62" si="561">AF38</f>
        <v>0</v>
      </c>
      <c r="AG62" s="156">
        <f t="shared" si="561"/>
        <v>0</v>
      </c>
      <c r="AH62" s="157">
        <f t="shared" si="533"/>
        <v>0</v>
      </c>
      <c r="AI62" s="156">
        <f t="shared" ref="AI62:AJ62" si="562">AI38</f>
        <v>0</v>
      </c>
      <c r="AJ62" s="156">
        <f t="shared" si="562"/>
        <v>0</v>
      </c>
      <c r="AK62" s="157">
        <f t="shared" si="536"/>
        <v>0</v>
      </c>
      <c r="AL62" s="156">
        <f t="shared" ref="AL62:AM62" si="563">AL38</f>
        <v>0</v>
      </c>
      <c r="AM62" s="156">
        <f t="shared" si="563"/>
        <v>0</v>
      </c>
      <c r="AN62" s="157">
        <f t="shared" si="539"/>
        <v>0</v>
      </c>
      <c r="AO62" s="156">
        <f t="shared" ref="AO62:AP62" si="564">AO38</f>
        <v>9637.7999999999993</v>
      </c>
      <c r="AP62" s="156">
        <f t="shared" si="564"/>
        <v>0</v>
      </c>
      <c r="AQ62" s="157">
        <f t="shared" si="542"/>
        <v>0</v>
      </c>
      <c r="AR62" s="299"/>
    </row>
    <row r="63" spans="1:168" ht="22.5" customHeight="1">
      <c r="A63" s="308"/>
      <c r="B63" s="309"/>
      <c r="C63" s="310"/>
      <c r="D63" s="206" t="s">
        <v>267</v>
      </c>
      <c r="E63" s="156">
        <f>Z63+AC63+AF63+AI63+AL63+AO63+W63+T63+Q63+N63+K63+H63</f>
        <v>4437.2999999999993</v>
      </c>
      <c r="F63" s="156">
        <f>AA63+AD63+AG63+AJ63+AM63+AP63+X63+U63+R63+O63+L63+I63</f>
        <v>801.60000000000014</v>
      </c>
      <c r="G63" s="155">
        <f t="shared" si="283"/>
        <v>18.065039551078364</v>
      </c>
      <c r="H63" s="156">
        <f>H39</f>
        <v>0</v>
      </c>
      <c r="I63" s="156">
        <f>I39</f>
        <v>0</v>
      </c>
      <c r="J63" s="157">
        <f t="shared" si="306"/>
        <v>0</v>
      </c>
      <c r="K63" s="156">
        <f t="shared" ref="K63:L63" si="565">K39</f>
        <v>272.40000000000003</v>
      </c>
      <c r="L63" s="156">
        <f t="shared" si="565"/>
        <v>272.40000000000003</v>
      </c>
      <c r="M63" s="157">
        <f t="shared" si="512"/>
        <v>100</v>
      </c>
      <c r="N63" s="156">
        <f t="shared" ref="N63:O63" si="566">N39</f>
        <v>262</v>
      </c>
      <c r="O63" s="156">
        <f t="shared" si="566"/>
        <v>262</v>
      </c>
      <c r="P63" s="157">
        <f t="shared" si="515"/>
        <v>100</v>
      </c>
      <c r="Q63" s="156">
        <f t="shared" ref="Q63" si="567">Q39</f>
        <v>267.2</v>
      </c>
      <c r="R63" s="156">
        <f>R39</f>
        <v>267.2</v>
      </c>
      <c r="S63" s="157">
        <f t="shared" si="518"/>
        <v>100</v>
      </c>
      <c r="T63" s="156">
        <f t="shared" ref="T63:U63" si="568">T39</f>
        <v>116.7</v>
      </c>
      <c r="U63" s="156">
        <f t="shared" si="568"/>
        <v>0</v>
      </c>
      <c r="V63" s="157">
        <f t="shared" si="521"/>
        <v>0</v>
      </c>
      <c r="W63" s="156">
        <f t="shared" ref="W63:X63" si="569">W39</f>
        <v>324.40000000000003</v>
      </c>
      <c r="X63" s="156">
        <f t="shared" si="569"/>
        <v>0</v>
      </c>
      <c r="Y63" s="157">
        <f t="shared" si="524"/>
        <v>0</v>
      </c>
      <c r="Z63" s="156">
        <f t="shared" ref="Z63:AA63" si="570">Z39</f>
        <v>204.9</v>
      </c>
      <c r="AA63" s="156">
        <f t="shared" si="570"/>
        <v>0</v>
      </c>
      <c r="AB63" s="157">
        <f t="shared" si="527"/>
        <v>0</v>
      </c>
      <c r="AC63" s="156">
        <f t="shared" ref="AC63:AD63" si="571">AC39</f>
        <v>204.9</v>
      </c>
      <c r="AD63" s="156">
        <f t="shared" si="571"/>
        <v>0</v>
      </c>
      <c r="AE63" s="157">
        <f t="shared" si="530"/>
        <v>0</v>
      </c>
      <c r="AF63" s="156">
        <f t="shared" ref="AF63:AG63" si="572">AF39</f>
        <v>204.9</v>
      </c>
      <c r="AG63" s="156">
        <f t="shared" si="572"/>
        <v>0</v>
      </c>
      <c r="AH63" s="157">
        <f t="shared" si="533"/>
        <v>0</v>
      </c>
      <c r="AI63" s="156">
        <f t="shared" ref="AI63:AJ63" si="573">AI39</f>
        <v>204.9</v>
      </c>
      <c r="AJ63" s="156">
        <f t="shared" si="573"/>
        <v>0</v>
      </c>
      <c r="AK63" s="157">
        <f t="shared" si="536"/>
        <v>0</v>
      </c>
      <c r="AL63" s="156">
        <f t="shared" ref="AL63:AM63" si="574">AL39</f>
        <v>200.10000000000002</v>
      </c>
      <c r="AM63" s="156">
        <f t="shared" si="574"/>
        <v>0</v>
      </c>
      <c r="AN63" s="157">
        <f t="shared" si="539"/>
        <v>0</v>
      </c>
      <c r="AO63" s="156">
        <f t="shared" ref="AO63:AP63" si="575">AO39</f>
        <v>2174.9</v>
      </c>
      <c r="AP63" s="156">
        <f t="shared" si="575"/>
        <v>0</v>
      </c>
      <c r="AQ63" s="157">
        <f t="shared" si="542"/>
        <v>0</v>
      </c>
      <c r="AR63" s="299"/>
    </row>
    <row r="64" spans="1:168" ht="36.75" customHeight="1">
      <c r="A64" s="321" t="s">
        <v>284</v>
      </c>
      <c r="B64" s="322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3"/>
    </row>
    <row r="65" spans="1:168" s="242" customFormat="1" ht="22.5" customHeight="1">
      <c r="A65" s="293" t="s">
        <v>16</v>
      </c>
      <c r="B65" s="317" t="s">
        <v>316</v>
      </c>
      <c r="C65" s="286" t="s">
        <v>269</v>
      </c>
      <c r="D65" s="197" t="s">
        <v>41</v>
      </c>
      <c r="E65" s="196">
        <f>H65+K65+N65+Q65+T65+W65+Z65+AC65+AF65+AI65+AL65+AO65</f>
        <v>40901.599999999999</v>
      </c>
      <c r="F65" s="196">
        <f>I65+L65+O65+R65+U65+X65+AA65+AD65+AG65+AJ65+AM65+AP65</f>
        <v>11349.36</v>
      </c>
      <c r="G65" s="198">
        <f>IF(F65,F65/E65*100,0)</f>
        <v>27.747960959962448</v>
      </c>
      <c r="H65" s="196">
        <f>H67+H66</f>
        <v>1028.9000000000001</v>
      </c>
      <c r="I65" s="196">
        <f>I67+I66</f>
        <v>1028.9000000000001</v>
      </c>
      <c r="J65" s="196">
        <f>IF(I65,I65/H65*100,0)</f>
        <v>100</v>
      </c>
      <c r="K65" s="196">
        <f t="shared" ref="K65:L65" si="576">K67+K66</f>
        <v>3792</v>
      </c>
      <c r="L65" s="196">
        <f t="shared" si="576"/>
        <v>3791.96</v>
      </c>
      <c r="M65" s="196">
        <f t="shared" ref="M65:M70" si="577">IF(L65,L65/K65*100,0)</f>
        <v>99.998945147679336</v>
      </c>
      <c r="N65" s="196">
        <f t="shared" ref="N65:O65" si="578">N67+N66</f>
        <v>3192.8</v>
      </c>
      <c r="O65" s="196">
        <f t="shared" si="578"/>
        <v>3192.8</v>
      </c>
      <c r="P65" s="196">
        <f t="shared" ref="P65:P70" si="579">IF(O65,O65/N65*100,0)</f>
        <v>100</v>
      </c>
      <c r="Q65" s="196">
        <f t="shared" ref="Q65:R65" si="580">Q67+Q66</f>
        <v>3335.7</v>
      </c>
      <c r="R65" s="196">
        <f t="shared" si="580"/>
        <v>3335.7</v>
      </c>
      <c r="S65" s="196">
        <f t="shared" ref="S65:S68" si="581">IF(R65,R65/Q65*100,0)</f>
        <v>100</v>
      </c>
      <c r="T65" s="196">
        <f t="shared" ref="T65:U65" si="582">T67+T66</f>
        <v>3679.5</v>
      </c>
      <c r="U65" s="196">
        <f t="shared" si="582"/>
        <v>0</v>
      </c>
      <c r="V65" s="196">
        <f t="shared" ref="V65:V68" si="583">IF(U65,U65/T65*100,0)</f>
        <v>0</v>
      </c>
      <c r="W65" s="196">
        <f t="shared" ref="W65:X65" si="584">W67+W66</f>
        <v>3500</v>
      </c>
      <c r="X65" s="196">
        <f t="shared" si="584"/>
        <v>0</v>
      </c>
      <c r="Y65" s="196">
        <f t="shared" ref="Y65:Y68" si="585">IF(X65,X65/W65*100,0)</f>
        <v>0</v>
      </c>
      <c r="Z65" s="196">
        <f t="shared" ref="Z65:AA65" si="586">Z67+Z66</f>
        <v>3500</v>
      </c>
      <c r="AA65" s="196">
        <f t="shared" si="586"/>
        <v>0</v>
      </c>
      <c r="AB65" s="196">
        <f t="shared" ref="AB65:AB68" si="587">IF(AA65,AA65/Z65*100,0)</f>
        <v>0</v>
      </c>
      <c r="AC65" s="196">
        <f t="shared" ref="AC65:AD65" si="588">AC67+AC66</f>
        <v>3500</v>
      </c>
      <c r="AD65" s="196">
        <f t="shared" si="588"/>
        <v>0</v>
      </c>
      <c r="AE65" s="196">
        <f t="shared" ref="AE65:AE68" si="589">IF(AD65,AD65/AC65*100,0)</f>
        <v>0</v>
      </c>
      <c r="AF65" s="196">
        <f t="shared" ref="AF65:AG65" si="590">AF67+AF66</f>
        <v>3500</v>
      </c>
      <c r="AG65" s="196">
        <f t="shared" si="590"/>
        <v>0</v>
      </c>
      <c r="AH65" s="196">
        <f t="shared" ref="AH65:AH68" si="591">IF(AG65,AG65/AF65*100,0)</f>
        <v>0</v>
      </c>
      <c r="AI65" s="196">
        <f t="shared" ref="AI65:AJ65" si="592">AI67+AI66</f>
        <v>3500</v>
      </c>
      <c r="AJ65" s="196">
        <f t="shared" si="592"/>
        <v>0</v>
      </c>
      <c r="AK65" s="196">
        <f t="shared" ref="AK65:AK68" si="593">IF(AJ65,AJ65/AI65*100,0)</f>
        <v>0</v>
      </c>
      <c r="AL65" s="196">
        <f t="shared" ref="AL65:AM65" si="594">AL67+AL66</f>
        <v>3500</v>
      </c>
      <c r="AM65" s="196">
        <f t="shared" si="594"/>
        <v>0</v>
      </c>
      <c r="AN65" s="196">
        <f t="shared" ref="AN65:AN68" si="595">IF(AM65,AM65/AL65*100,0)</f>
        <v>0</v>
      </c>
      <c r="AO65" s="196">
        <f t="shared" ref="AO65:AP65" si="596">AO67+AO66</f>
        <v>4872.7</v>
      </c>
      <c r="AP65" s="196">
        <f t="shared" si="596"/>
        <v>0</v>
      </c>
      <c r="AQ65" s="196">
        <f t="shared" ref="AQ65:AQ68" si="597">IF(AP65,AP65/AO65*100,0)</f>
        <v>0</v>
      </c>
      <c r="AR65" s="283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</row>
    <row r="66" spans="1:168" ht="54" customHeight="1">
      <c r="A66" s="294"/>
      <c r="B66" s="318"/>
      <c r="C66" s="287"/>
      <c r="D66" s="136" t="s">
        <v>2</v>
      </c>
      <c r="E66" s="148">
        <f t="shared" ref="E66:F73" si="598">H66+K66+N66+Q66+T66+W66+Z66+AC66+AF66+AI66+AL66+AO66</f>
        <v>0</v>
      </c>
      <c r="F66" s="148">
        <f t="shared" si="598"/>
        <v>0</v>
      </c>
      <c r="G66" s="149">
        <f t="shared" ref="G66:G73" si="599">IF(F66,F66/E66*100,0)</f>
        <v>0</v>
      </c>
      <c r="H66" s="145">
        <f>H69</f>
        <v>0</v>
      </c>
      <c r="I66" s="145">
        <f>I69</f>
        <v>0</v>
      </c>
      <c r="J66" s="148">
        <f t="shared" ref="J66:J73" si="600">IF(I66,I66/H66*100,0)</f>
        <v>0</v>
      </c>
      <c r="K66" s="145">
        <f t="shared" ref="K66:L66" si="601">K69</f>
        <v>0</v>
      </c>
      <c r="L66" s="145">
        <f t="shared" si="601"/>
        <v>0</v>
      </c>
      <c r="M66" s="148">
        <f t="shared" si="577"/>
        <v>0</v>
      </c>
      <c r="N66" s="237">
        <f t="shared" ref="N66:O66" si="602">N69</f>
        <v>0</v>
      </c>
      <c r="O66" s="237">
        <f t="shared" si="602"/>
        <v>0</v>
      </c>
      <c r="P66" s="230">
        <f t="shared" si="579"/>
        <v>0</v>
      </c>
      <c r="Q66" s="145">
        <f t="shared" ref="Q66:R66" si="603">Q69</f>
        <v>0</v>
      </c>
      <c r="R66" s="145">
        <f t="shared" si="603"/>
        <v>0</v>
      </c>
      <c r="S66" s="148">
        <f t="shared" si="581"/>
        <v>0</v>
      </c>
      <c r="T66" s="145">
        <f t="shared" ref="T66:U66" si="604">T69</f>
        <v>0</v>
      </c>
      <c r="U66" s="145">
        <f t="shared" si="604"/>
        <v>0</v>
      </c>
      <c r="V66" s="148">
        <f t="shared" si="583"/>
        <v>0</v>
      </c>
      <c r="W66" s="145">
        <f t="shared" ref="W66:X66" si="605">W69</f>
        <v>0</v>
      </c>
      <c r="X66" s="145">
        <f t="shared" si="605"/>
        <v>0</v>
      </c>
      <c r="Y66" s="148">
        <f t="shared" si="585"/>
        <v>0</v>
      </c>
      <c r="Z66" s="145">
        <f t="shared" ref="Z66:AA66" si="606">Z69</f>
        <v>0</v>
      </c>
      <c r="AA66" s="145">
        <f t="shared" si="606"/>
        <v>0</v>
      </c>
      <c r="AB66" s="148">
        <f t="shared" si="587"/>
        <v>0</v>
      </c>
      <c r="AC66" s="145">
        <f t="shared" ref="AC66:AD66" si="607">AC69</f>
        <v>0</v>
      </c>
      <c r="AD66" s="145">
        <f t="shared" si="607"/>
        <v>0</v>
      </c>
      <c r="AE66" s="148">
        <f t="shared" si="589"/>
        <v>0</v>
      </c>
      <c r="AF66" s="145">
        <f t="shared" ref="AF66:AG66" si="608">AF69</f>
        <v>0</v>
      </c>
      <c r="AG66" s="145">
        <f t="shared" si="608"/>
        <v>0</v>
      </c>
      <c r="AH66" s="148">
        <f t="shared" si="591"/>
        <v>0</v>
      </c>
      <c r="AI66" s="145">
        <f t="shared" ref="AI66:AJ66" si="609">AI69</f>
        <v>0</v>
      </c>
      <c r="AJ66" s="145">
        <f t="shared" si="609"/>
        <v>0</v>
      </c>
      <c r="AK66" s="148">
        <f t="shared" si="593"/>
        <v>0</v>
      </c>
      <c r="AL66" s="145">
        <f t="shared" ref="AL66:AM66" si="610">AL69</f>
        <v>0</v>
      </c>
      <c r="AM66" s="145">
        <f t="shared" si="610"/>
        <v>0</v>
      </c>
      <c r="AN66" s="148">
        <f t="shared" si="595"/>
        <v>0</v>
      </c>
      <c r="AO66" s="145">
        <f t="shared" ref="AO66:AP66" si="611">AO69</f>
        <v>0</v>
      </c>
      <c r="AP66" s="145">
        <f t="shared" si="611"/>
        <v>0</v>
      </c>
      <c r="AQ66" s="148">
        <f t="shared" si="597"/>
        <v>0</v>
      </c>
      <c r="AR66" s="284"/>
    </row>
    <row r="67" spans="1:168" ht="25.5" customHeight="1">
      <c r="A67" s="294"/>
      <c r="B67" s="318"/>
      <c r="C67" s="287"/>
      <c r="D67" s="136" t="s">
        <v>267</v>
      </c>
      <c r="E67" s="148">
        <f t="shared" si="598"/>
        <v>40901.599999999999</v>
      </c>
      <c r="F67" s="148">
        <f t="shared" si="598"/>
        <v>11349.36</v>
      </c>
      <c r="G67" s="149">
        <f t="shared" si="599"/>
        <v>27.747960959962448</v>
      </c>
      <c r="H67" s="152">
        <f>H70</f>
        <v>1028.9000000000001</v>
      </c>
      <c r="I67" s="152">
        <f>I70</f>
        <v>1028.9000000000001</v>
      </c>
      <c r="J67" s="148">
        <f t="shared" si="600"/>
        <v>100</v>
      </c>
      <c r="K67" s="152">
        <f t="shared" ref="K67" si="612">K70</f>
        <v>3792</v>
      </c>
      <c r="L67" s="152">
        <f>L70</f>
        <v>3791.96</v>
      </c>
      <c r="M67" s="148">
        <f t="shared" si="577"/>
        <v>99.998945147679336</v>
      </c>
      <c r="N67" s="239">
        <f t="shared" ref="N67:O67" si="613">N70</f>
        <v>3192.8</v>
      </c>
      <c r="O67" s="239">
        <f t="shared" si="613"/>
        <v>3192.8</v>
      </c>
      <c r="P67" s="230">
        <f t="shared" si="579"/>
        <v>100</v>
      </c>
      <c r="Q67" s="152">
        <f t="shared" ref="Q67:R67" si="614">Q70</f>
        <v>3335.7</v>
      </c>
      <c r="R67" s="152">
        <f t="shared" si="614"/>
        <v>3335.7</v>
      </c>
      <c r="S67" s="148">
        <f t="shared" si="581"/>
        <v>100</v>
      </c>
      <c r="T67" s="152">
        <f t="shared" ref="T67:U67" si="615">T70</f>
        <v>3679.5</v>
      </c>
      <c r="U67" s="152">
        <f t="shared" si="615"/>
        <v>0</v>
      </c>
      <c r="V67" s="148">
        <f t="shared" si="583"/>
        <v>0</v>
      </c>
      <c r="W67" s="152">
        <f t="shared" ref="W67:X67" si="616">W70</f>
        <v>3500</v>
      </c>
      <c r="X67" s="152">
        <f t="shared" si="616"/>
        <v>0</v>
      </c>
      <c r="Y67" s="148">
        <f t="shared" si="585"/>
        <v>0</v>
      </c>
      <c r="Z67" s="152">
        <f t="shared" ref="Z67:AA67" si="617">Z70</f>
        <v>3500</v>
      </c>
      <c r="AA67" s="152">
        <f t="shared" si="617"/>
        <v>0</v>
      </c>
      <c r="AB67" s="148">
        <f t="shared" si="587"/>
        <v>0</v>
      </c>
      <c r="AC67" s="152">
        <f t="shared" ref="AC67:AD67" si="618">AC70</f>
        <v>3500</v>
      </c>
      <c r="AD67" s="152">
        <f t="shared" si="618"/>
        <v>0</v>
      </c>
      <c r="AE67" s="148">
        <f t="shared" si="589"/>
        <v>0</v>
      </c>
      <c r="AF67" s="152">
        <f t="shared" ref="AF67:AG67" si="619">AF70</f>
        <v>3500</v>
      </c>
      <c r="AG67" s="152">
        <f t="shared" si="619"/>
        <v>0</v>
      </c>
      <c r="AH67" s="148">
        <f t="shared" si="591"/>
        <v>0</v>
      </c>
      <c r="AI67" s="152">
        <f t="shared" ref="AI67:AJ67" si="620">AI70</f>
        <v>3500</v>
      </c>
      <c r="AJ67" s="152">
        <f t="shared" si="620"/>
        <v>0</v>
      </c>
      <c r="AK67" s="148">
        <f t="shared" si="593"/>
        <v>0</v>
      </c>
      <c r="AL67" s="152">
        <f t="shared" ref="AL67:AM67" si="621">AL70</f>
        <v>3500</v>
      </c>
      <c r="AM67" s="152">
        <f t="shared" si="621"/>
        <v>0</v>
      </c>
      <c r="AN67" s="148">
        <f t="shared" si="595"/>
        <v>0</v>
      </c>
      <c r="AO67" s="152">
        <f t="shared" ref="AO67:AP67" si="622">AO70</f>
        <v>4872.7</v>
      </c>
      <c r="AP67" s="152">
        <f t="shared" si="622"/>
        <v>0</v>
      </c>
      <c r="AQ67" s="148">
        <f t="shared" si="597"/>
        <v>0</v>
      </c>
      <c r="AR67" s="284"/>
    </row>
    <row r="68" spans="1:168" s="242" customFormat="1" ht="22.5" customHeight="1">
      <c r="A68" s="291" t="s">
        <v>317</v>
      </c>
      <c r="B68" s="286" t="s">
        <v>318</v>
      </c>
      <c r="C68" s="286" t="s">
        <v>269</v>
      </c>
      <c r="D68" s="197" t="s">
        <v>41</v>
      </c>
      <c r="E68" s="196">
        <f t="shared" si="598"/>
        <v>40901.599999999999</v>
      </c>
      <c r="F68" s="196">
        <f t="shared" si="598"/>
        <v>11349.36</v>
      </c>
      <c r="G68" s="198">
        <f t="shared" si="599"/>
        <v>27.747960959962448</v>
      </c>
      <c r="H68" s="196">
        <f t="shared" ref="H68:L68" si="623">H70</f>
        <v>1028.9000000000001</v>
      </c>
      <c r="I68" s="196">
        <f t="shared" si="623"/>
        <v>1028.9000000000001</v>
      </c>
      <c r="J68" s="196">
        <f t="shared" si="600"/>
        <v>100</v>
      </c>
      <c r="K68" s="196">
        <f t="shared" si="623"/>
        <v>3792</v>
      </c>
      <c r="L68" s="196">
        <f t="shared" si="623"/>
        <v>3791.96</v>
      </c>
      <c r="M68" s="196">
        <f t="shared" si="577"/>
        <v>99.998945147679336</v>
      </c>
      <c r="N68" s="196">
        <f>N70</f>
        <v>3192.8</v>
      </c>
      <c r="O68" s="196">
        <f>O70</f>
        <v>3192.8</v>
      </c>
      <c r="P68" s="196">
        <f t="shared" si="579"/>
        <v>100</v>
      </c>
      <c r="Q68" s="196">
        <f t="shared" ref="Q68:R68" si="624">Q70</f>
        <v>3335.7</v>
      </c>
      <c r="R68" s="196">
        <f t="shared" si="624"/>
        <v>3335.7</v>
      </c>
      <c r="S68" s="196">
        <f t="shared" si="581"/>
        <v>100</v>
      </c>
      <c r="T68" s="196">
        <f t="shared" ref="T68:U68" si="625">T70</f>
        <v>3679.5</v>
      </c>
      <c r="U68" s="196">
        <f t="shared" si="625"/>
        <v>0</v>
      </c>
      <c r="V68" s="196">
        <f t="shared" si="583"/>
        <v>0</v>
      </c>
      <c r="W68" s="196">
        <f t="shared" ref="W68:X68" si="626">W70</f>
        <v>3500</v>
      </c>
      <c r="X68" s="196">
        <f t="shared" si="626"/>
        <v>0</v>
      </c>
      <c r="Y68" s="196">
        <f t="shared" si="585"/>
        <v>0</v>
      </c>
      <c r="Z68" s="196">
        <f t="shared" ref="Z68:AA68" si="627">Z70</f>
        <v>3500</v>
      </c>
      <c r="AA68" s="196">
        <f t="shared" si="627"/>
        <v>0</v>
      </c>
      <c r="AB68" s="196">
        <f t="shared" si="587"/>
        <v>0</v>
      </c>
      <c r="AC68" s="196">
        <f t="shared" ref="AC68:AD68" si="628">AC70</f>
        <v>3500</v>
      </c>
      <c r="AD68" s="196">
        <f t="shared" si="628"/>
        <v>0</v>
      </c>
      <c r="AE68" s="196">
        <f t="shared" si="589"/>
        <v>0</v>
      </c>
      <c r="AF68" s="196">
        <f t="shared" ref="AF68:AG68" si="629">AF70</f>
        <v>3500</v>
      </c>
      <c r="AG68" s="196">
        <f t="shared" si="629"/>
        <v>0</v>
      </c>
      <c r="AH68" s="196">
        <f t="shared" si="591"/>
        <v>0</v>
      </c>
      <c r="AI68" s="196">
        <f t="shared" ref="AI68:AJ68" si="630">AI70</f>
        <v>3500</v>
      </c>
      <c r="AJ68" s="196">
        <f t="shared" si="630"/>
        <v>0</v>
      </c>
      <c r="AK68" s="196">
        <f t="shared" si="593"/>
        <v>0</v>
      </c>
      <c r="AL68" s="196">
        <f t="shared" ref="AL68:AM68" si="631">AL70</f>
        <v>3500</v>
      </c>
      <c r="AM68" s="196">
        <f t="shared" si="631"/>
        <v>0</v>
      </c>
      <c r="AN68" s="196">
        <f t="shared" si="595"/>
        <v>0</v>
      </c>
      <c r="AO68" s="196">
        <f t="shared" ref="AO68:AP68" si="632">AO70</f>
        <v>4872.7</v>
      </c>
      <c r="AP68" s="196">
        <f t="shared" si="632"/>
        <v>0</v>
      </c>
      <c r="AQ68" s="196">
        <f t="shared" si="597"/>
        <v>0</v>
      </c>
      <c r="AR68" s="283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</row>
    <row r="69" spans="1:168" ht="51.75" customHeight="1">
      <c r="A69" s="292"/>
      <c r="B69" s="287"/>
      <c r="C69" s="287"/>
      <c r="D69" s="136" t="s">
        <v>2</v>
      </c>
      <c r="E69" s="148">
        <f t="shared" si="598"/>
        <v>0</v>
      </c>
      <c r="F69" s="148">
        <f t="shared" si="598"/>
        <v>0</v>
      </c>
      <c r="G69" s="149">
        <f t="shared" si="599"/>
        <v>0</v>
      </c>
      <c r="H69" s="145"/>
      <c r="I69" s="148"/>
      <c r="J69" s="148">
        <f t="shared" si="600"/>
        <v>0</v>
      </c>
      <c r="K69" s="145"/>
      <c r="L69" s="148"/>
      <c r="M69" s="148">
        <f t="shared" si="577"/>
        <v>0</v>
      </c>
      <c r="N69" s="237"/>
      <c r="O69" s="230"/>
      <c r="P69" s="230">
        <f t="shared" si="579"/>
        <v>0</v>
      </c>
      <c r="Q69" s="145"/>
      <c r="R69" s="148"/>
      <c r="S69" s="148">
        <f t="shared" ref="S69:S73" si="633">IF(R69,R69/Q69*100,0)</f>
        <v>0</v>
      </c>
      <c r="T69" s="145"/>
      <c r="U69" s="148"/>
      <c r="V69" s="148">
        <f t="shared" ref="V69:V73" si="634">IF(U69,U69/T69*100,0)</f>
        <v>0</v>
      </c>
      <c r="W69" s="145"/>
      <c r="X69" s="148"/>
      <c r="Y69" s="148">
        <f t="shared" ref="Y69:Y73" si="635">IF(X69,X69/W69*100,0)</f>
        <v>0</v>
      </c>
      <c r="Z69" s="145"/>
      <c r="AA69" s="148"/>
      <c r="AB69" s="148">
        <f t="shared" ref="AB69:AB73" si="636">IF(AA69,AA69/Z69*100,0)</f>
        <v>0</v>
      </c>
      <c r="AC69" s="145"/>
      <c r="AD69" s="148"/>
      <c r="AE69" s="148">
        <f t="shared" ref="AE69:AE73" si="637">IF(AD69,AD69/AC69*100,0)</f>
        <v>0</v>
      </c>
      <c r="AF69" s="145"/>
      <c r="AG69" s="148"/>
      <c r="AH69" s="148">
        <f t="shared" ref="AH69:AH73" si="638">IF(AG69,AG69/AF69*100,0)</f>
        <v>0</v>
      </c>
      <c r="AI69" s="145"/>
      <c r="AJ69" s="148"/>
      <c r="AK69" s="148">
        <f t="shared" ref="AK69:AK73" si="639">IF(AJ69,AJ69/AI69*100,0)</f>
        <v>0</v>
      </c>
      <c r="AL69" s="145"/>
      <c r="AM69" s="148"/>
      <c r="AN69" s="148">
        <f t="shared" ref="AN69:AN73" si="640">IF(AM69,AM69/AL69*100,0)</f>
        <v>0</v>
      </c>
      <c r="AO69" s="145"/>
      <c r="AP69" s="148"/>
      <c r="AQ69" s="148">
        <f t="shared" ref="AQ69:AQ73" si="641">IF(AP69,AP69/AO69*100,0)</f>
        <v>0</v>
      </c>
      <c r="AR69" s="284"/>
    </row>
    <row r="70" spans="1:168" ht="24" customHeight="1">
      <c r="A70" s="292"/>
      <c r="B70" s="287"/>
      <c r="C70" s="287"/>
      <c r="D70" s="136" t="s">
        <v>267</v>
      </c>
      <c r="E70" s="148">
        <f>H70+K70+N70+Q70+T70+W70+Z70+AC70+AF70+AI70+AL70+AO70</f>
        <v>40901.599999999999</v>
      </c>
      <c r="F70" s="148">
        <f t="shared" si="598"/>
        <v>11349.36</v>
      </c>
      <c r="G70" s="149">
        <f t="shared" si="599"/>
        <v>27.747960959962448</v>
      </c>
      <c r="H70" s="152">
        <v>1028.9000000000001</v>
      </c>
      <c r="I70" s="148">
        <v>1028.9000000000001</v>
      </c>
      <c r="J70" s="148">
        <f t="shared" si="600"/>
        <v>100</v>
      </c>
      <c r="K70" s="152">
        <v>3792</v>
      </c>
      <c r="L70" s="148">
        <v>3791.96</v>
      </c>
      <c r="M70" s="148">
        <f t="shared" si="577"/>
        <v>99.998945147679336</v>
      </c>
      <c r="N70" s="239">
        <v>3192.8</v>
      </c>
      <c r="O70" s="230">
        <v>3192.8</v>
      </c>
      <c r="P70" s="230">
        <f t="shared" si="579"/>
        <v>100</v>
      </c>
      <c r="Q70" s="152">
        <v>3335.7</v>
      </c>
      <c r="R70" s="148">
        <v>3335.7</v>
      </c>
      <c r="S70" s="148">
        <f t="shared" si="633"/>
        <v>100</v>
      </c>
      <c r="T70" s="152">
        <f>3500+179.5</f>
        <v>3679.5</v>
      </c>
      <c r="U70" s="148"/>
      <c r="V70" s="148">
        <f t="shared" si="634"/>
        <v>0</v>
      </c>
      <c r="W70" s="152">
        <v>3500</v>
      </c>
      <c r="X70" s="148"/>
      <c r="Y70" s="148">
        <f t="shared" si="635"/>
        <v>0</v>
      </c>
      <c r="Z70" s="152">
        <v>3500</v>
      </c>
      <c r="AA70" s="148"/>
      <c r="AB70" s="148">
        <f t="shared" si="636"/>
        <v>0</v>
      </c>
      <c r="AC70" s="152">
        <v>3500</v>
      </c>
      <c r="AD70" s="148"/>
      <c r="AE70" s="148">
        <f t="shared" si="637"/>
        <v>0</v>
      </c>
      <c r="AF70" s="152">
        <v>3500</v>
      </c>
      <c r="AG70" s="148"/>
      <c r="AH70" s="148">
        <f t="shared" si="638"/>
        <v>0</v>
      </c>
      <c r="AI70" s="152">
        <v>3500</v>
      </c>
      <c r="AJ70" s="148"/>
      <c r="AK70" s="148">
        <f t="shared" si="639"/>
        <v>0</v>
      </c>
      <c r="AL70" s="152">
        <v>3500</v>
      </c>
      <c r="AM70" s="148"/>
      <c r="AN70" s="148">
        <f t="shared" si="640"/>
        <v>0</v>
      </c>
      <c r="AO70" s="152">
        <v>4872.7</v>
      </c>
      <c r="AP70" s="148"/>
      <c r="AQ70" s="148">
        <f t="shared" si="641"/>
        <v>0</v>
      </c>
      <c r="AR70" s="284"/>
    </row>
    <row r="71" spans="1:168" ht="21" customHeight="1">
      <c r="A71" s="302" t="s">
        <v>273</v>
      </c>
      <c r="B71" s="303"/>
      <c r="C71" s="304"/>
      <c r="D71" s="158" t="s">
        <v>41</v>
      </c>
      <c r="E71" s="154">
        <f t="shared" si="598"/>
        <v>40901.599999999999</v>
      </c>
      <c r="F71" s="154">
        <f t="shared" si="598"/>
        <v>11349.36</v>
      </c>
      <c r="G71" s="155">
        <f t="shared" si="599"/>
        <v>27.747960959962448</v>
      </c>
      <c r="H71" s="205">
        <f>H73+H72</f>
        <v>1028.9000000000001</v>
      </c>
      <c r="I71" s="205">
        <f>I73+I72</f>
        <v>1028.9000000000001</v>
      </c>
      <c r="J71" s="154">
        <f t="shared" si="600"/>
        <v>100</v>
      </c>
      <c r="K71" s="205">
        <f t="shared" ref="K71:L71" si="642">K73+K72</f>
        <v>3792</v>
      </c>
      <c r="L71" s="205">
        <f t="shared" si="642"/>
        <v>3791.96</v>
      </c>
      <c r="M71" s="154">
        <f t="shared" ref="M71:M73" si="643">IF(L71,L71/K71*100,0)</f>
        <v>99.998945147679336</v>
      </c>
      <c r="N71" s="238">
        <f t="shared" ref="N71:O71" si="644">N73+N72</f>
        <v>3192.8</v>
      </c>
      <c r="O71" s="238">
        <f t="shared" si="644"/>
        <v>3192.8</v>
      </c>
      <c r="P71" s="229">
        <f t="shared" ref="P71:P73" si="645">IF(O71,O71/N71*100,0)</f>
        <v>100</v>
      </c>
      <c r="Q71" s="205">
        <f t="shared" ref="Q71:R71" si="646">Q73+Q72</f>
        <v>3335.7</v>
      </c>
      <c r="R71" s="205">
        <f t="shared" si="646"/>
        <v>3335.7</v>
      </c>
      <c r="S71" s="154">
        <f t="shared" si="633"/>
        <v>100</v>
      </c>
      <c r="T71" s="205">
        <f t="shared" ref="T71:U71" si="647">T73+T72</f>
        <v>3679.5</v>
      </c>
      <c r="U71" s="205">
        <f t="shared" si="647"/>
        <v>0</v>
      </c>
      <c r="V71" s="154">
        <f t="shared" si="634"/>
        <v>0</v>
      </c>
      <c r="W71" s="205">
        <f t="shared" ref="W71:X71" si="648">W73+W72</f>
        <v>3500</v>
      </c>
      <c r="X71" s="205">
        <f t="shared" si="648"/>
        <v>0</v>
      </c>
      <c r="Y71" s="154">
        <f t="shared" si="635"/>
        <v>0</v>
      </c>
      <c r="Z71" s="205">
        <f t="shared" ref="Z71:AA71" si="649">Z73+Z72</f>
        <v>3500</v>
      </c>
      <c r="AA71" s="205">
        <f t="shared" si="649"/>
        <v>0</v>
      </c>
      <c r="AB71" s="154">
        <f t="shared" si="636"/>
        <v>0</v>
      </c>
      <c r="AC71" s="205">
        <f t="shared" ref="AC71:AD71" si="650">AC73+AC72</f>
        <v>3500</v>
      </c>
      <c r="AD71" s="205">
        <f t="shared" si="650"/>
        <v>0</v>
      </c>
      <c r="AE71" s="154">
        <f t="shared" si="637"/>
        <v>0</v>
      </c>
      <c r="AF71" s="205">
        <f t="shared" ref="AF71:AG71" si="651">AF73+AF72</f>
        <v>3500</v>
      </c>
      <c r="AG71" s="205">
        <f t="shared" si="651"/>
        <v>0</v>
      </c>
      <c r="AH71" s="154">
        <f t="shared" si="638"/>
        <v>0</v>
      </c>
      <c r="AI71" s="205">
        <f t="shared" ref="AI71:AJ71" si="652">AI73+AI72</f>
        <v>3500</v>
      </c>
      <c r="AJ71" s="205">
        <f t="shared" si="652"/>
        <v>0</v>
      </c>
      <c r="AK71" s="154">
        <f t="shared" si="639"/>
        <v>0</v>
      </c>
      <c r="AL71" s="205">
        <f t="shared" ref="AL71:AM71" si="653">AL73+AL72</f>
        <v>3500</v>
      </c>
      <c r="AM71" s="205">
        <f t="shared" si="653"/>
        <v>0</v>
      </c>
      <c r="AN71" s="154">
        <f t="shared" si="640"/>
        <v>0</v>
      </c>
      <c r="AO71" s="205">
        <f t="shared" ref="AO71:AP71" si="654">AO73+AO72</f>
        <v>4872.7</v>
      </c>
      <c r="AP71" s="205">
        <f t="shared" si="654"/>
        <v>0</v>
      </c>
      <c r="AQ71" s="154">
        <f t="shared" si="641"/>
        <v>0</v>
      </c>
      <c r="AR71" s="319"/>
    </row>
    <row r="72" spans="1:168" ht="54" customHeight="1">
      <c r="A72" s="305"/>
      <c r="B72" s="306"/>
      <c r="C72" s="307"/>
      <c r="D72" s="116" t="s">
        <v>2</v>
      </c>
      <c r="E72" s="157">
        <f t="shared" si="598"/>
        <v>0</v>
      </c>
      <c r="F72" s="157">
        <f t="shared" si="598"/>
        <v>0</v>
      </c>
      <c r="G72" s="222">
        <f t="shared" si="599"/>
        <v>0</v>
      </c>
      <c r="H72" s="156">
        <f>H66</f>
        <v>0</v>
      </c>
      <c r="I72" s="156">
        <f>I66</f>
        <v>0</v>
      </c>
      <c r="J72" s="157">
        <f t="shared" si="600"/>
        <v>0</v>
      </c>
      <c r="K72" s="156">
        <f t="shared" ref="K72:L72" si="655">K66</f>
        <v>0</v>
      </c>
      <c r="L72" s="156">
        <f t="shared" si="655"/>
        <v>0</v>
      </c>
      <c r="M72" s="157">
        <f t="shared" si="643"/>
        <v>0</v>
      </c>
      <c r="N72" s="237">
        <f t="shared" ref="N72:O72" si="656">N66</f>
        <v>0</v>
      </c>
      <c r="O72" s="237">
        <f t="shared" si="656"/>
        <v>0</v>
      </c>
      <c r="P72" s="230">
        <f t="shared" si="645"/>
        <v>0</v>
      </c>
      <c r="Q72" s="156">
        <f t="shared" ref="Q72:R72" si="657">Q66</f>
        <v>0</v>
      </c>
      <c r="R72" s="156">
        <f t="shared" si="657"/>
        <v>0</v>
      </c>
      <c r="S72" s="157">
        <f t="shared" si="633"/>
        <v>0</v>
      </c>
      <c r="T72" s="156">
        <f t="shared" ref="T72:U72" si="658">T66</f>
        <v>0</v>
      </c>
      <c r="U72" s="156">
        <f t="shared" si="658"/>
        <v>0</v>
      </c>
      <c r="V72" s="157">
        <f t="shared" si="634"/>
        <v>0</v>
      </c>
      <c r="W72" s="156">
        <f t="shared" ref="W72:X72" si="659">W66</f>
        <v>0</v>
      </c>
      <c r="X72" s="156">
        <f t="shared" si="659"/>
        <v>0</v>
      </c>
      <c r="Y72" s="157">
        <f t="shared" si="635"/>
        <v>0</v>
      </c>
      <c r="Z72" s="156">
        <f t="shared" ref="Z72:AA72" si="660">Z66</f>
        <v>0</v>
      </c>
      <c r="AA72" s="156">
        <f t="shared" si="660"/>
        <v>0</v>
      </c>
      <c r="AB72" s="157">
        <f t="shared" si="636"/>
        <v>0</v>
      </c>
      <c r="AC72" s="156">
        <f t="shared" ref="AC72:AD72" si="661">AC66</f>
        <v>0</v>
      </c>
      <c r="AD72" s="156">
        <f t="shared" si="661"/>
        <v>0</v>
      </c>
      <c r="AE72" s="157">
        <f t="shared" si="637"/>
        <v>0</v>
      </c>
      <c r="AF72" s="156">
        <f t="shared" ref="AF72:AG72" si="662">AF66</f>
        <v>0</v>
      </c>
      <c r="AG72" s="156">
        <f t="shared" si="662"/>
        <v>0</v>
      </c>
      <c r="AH72" s="157">
        <f t="shared" si="638"/>
        <v>0</v>
      </c>
      <c r="AI72" s="156">
        <f t="shared" ref="AI72:AJ72" si="663">AI66</f>
        <v>0</v>
      </c>
      <c r="AJ72" s="156">
        <f t="shared" si="663"/>
        <v>0</v>
      </c>
      <c r="AK72" s="157">
        <f t="shared" si="639"/>
        <v>0</v>
      </c>
      <c r="AL72" s="156">
        <f t="shared" ref="AL72:AM72" si="664">AL66</f>
        <v>0</v>
      </c>
      <c r="AM72" s="156">
        <f t="shared" si="664"/>
        <v>0</v>
      </c>
      <c r="AN72" s="157">
        <f t="shared" si="640"/>
        <v>0</v>
      </c>
      <c r="AO72" s="156">
        <f t="shared" ref="AO72:AP72" si="665">AO66</f>
        <v>0</v>
      </c>
      <c r="AP72" s="156">
        <f t="shared" si="665"/>
        <v>0</v>
      </c>
      <c r="AQ72" s="157">
        <f t="shared" si="641"/>
        <v>0</v>
      </c>
      <c r="AR72" s="320"/>
    </row>
    <row r="73" spans="1:168" ht="21" customHeight="1">
      <c r="A73" s="308"/>
      <c r="B73" s="309"/>
      <c r="C73" s="310"/>
      <c r="D73" s="206" t="s">
        <v>267</v>
      </c>
      <c r="E73" s="157">
        <f t="shared" si="598"/>
        <v>40901.599999999999</v>
      </c>
      <c r="F73" s="157">
        <f t="shared" si="598"/>
        <v>11349.36</v>
      </c>
      <c r="G73" s="222">
        <f t="shared" si="599"/>
        <v>27.747960959962448</v>
      </c>
      <c r="H73" s="156">
        <f>H67</f>
        <v>1028.9000000000001</v>
      </c>
      <c r="I73" s="156">
        <f>I67</f>
        <v>1028.9000000000001</v>
      </c>
      <c r="J73" s="157">
        <f t="shared" si="600"/>
        <v>100</v>
      </c>
      <c r="K73" s="156">
        <f t="shared" ref="K73:L73" si="666">K67</f>
        <v>3792</v>
      </c>
      <c r="L73" s="156">
        <f t="shared" si="666"/>
        <v>3791.96</v>
      </c>
      <c r="M73" s="157">
        <f t="shared" si="643"/>
        <v>99.998945147679336</v>
      </c>
      <c r="N73" s="237">
        <f t="shared" ref="N73:O73" si="667">N67</f>
        <v>3192.8</v>
      </c>
      <c r="O73" s="237">
        <f t="shared" si="667"/>
        <v>3192.8</v>
      </c>
      <c r="P73" s="230">
        <f t="shared" si="645"/>
        <v>100</v>
      </c>
      <c r="Q73" s="156">
        <f t="shared" ref="Q73:R73" si="668">Q67</f>
        <v>3335.7</v>
      </c>
      <c r="R73" s="156">
        <f t="shared" si="668"/>
        <v>3335.7</v>
      </c>
      <c r="S73" s="157">
        <f t="shared" si="633"/>
        <v>100</v>
      </c>
      <c r="T73" s="156">
        <f t="shared" ref="T73:U73" si="669">T67</f>
        <v>3679.5</v>
      </c>
      <c r="U73" s="156">
        <f t="shared" si="669"/>
        <v>0</v>
      </c>
      <c r="V73" s="157">
        <f t="shared" si="634"/>
        <v>0</v>
      </c>
      <c r="W73" s="156">
        <f t="shared" ref="W73:X73" si="670">W67</f>
        <v>3500</v>
      </c>
      <c r="X73" s="156">
        <f t="shared" si="670"/>
        <v>0</v>
      </c>
      <c r="Y73" s="157">
        <f t="shared" si="635"/>
        <v>0</v>
      </c>
      <c r="Z73" s="156">
        <f t="shared" ref="Z73:AA73" si="671">Z67</f>
        <v>3500</v>
      </c>
      <c r="AA73" s="156">
        <f t="shared" si="671"/>
        <v>0</v>
      </c>
      <c r="AB73" s="157">
        <f t="shared" si="636"/>
        <v>0</v>
      </c>
      <c r="AC73" s="156">
        <f t="shared" ref="AC73:AD73" si="672">AC67</f>
        <v>3500</v>
      </c>
      <c r="AD73" s="156">
        <f t="shared" si="672"/>
        <v>0</v>
      </c>
      <c r="AE73" s="157">
        <f t="shared" si="637"/>
        <v>0</v>
      </c>
      <c r="AF73" s="156">
        <f t="shared" ref="AF73:AG73" si="673">AF67</f>
        <v>3500</v>
      </c>
      <c r="AG73" s="156">
        <f t="shared" si="673"/>
        <v>0</v>
      </c>
      <c r="AH73" s="157">
        <f t="shared" si="638"/>
        <v>0</v>
      </c>
      <c r="AI73" s="156">
        <f t="shared" ref="AI73:AJ73" si="674">AI67</f>
        <v>3500</v>
      </c>
      <c r="AJ73" s="156">
        <f t="shared" si="674"/>
        <v>0</v>
      </c>
      <c r="AK73" s="157">
        <f t="shared" si="639"/>
        <v>0</v>
      </c>
      <c r="AL73" s="156">
        <f t="shared" ref="AL73:AM73" si="675">AL67</f>
        <v>3500</v>
      </c>
      <c r="AM73" s="156">
        <f t="shared" si="675"/>
        <v>0</v>
      </c>
      <c r="AN73" s="157">
        <f t="shared" si="640"/>
        <v>0</v>
      </c>
      <c r="AO73" s="156">
        <f t="shared" ref="AO73:AP73" si="676">AO67</f>
        <v>4872.7</v>
      </c>
      <c r="AP73" s="156">
        <f t="shared" si="676"/>
        <v>0</v>
      </c>
      <c r="AQ73" s="157">
        <f t="shared" si="641"/>
        <v>0</v>
      </c>
      <c r="AR73" s="320"/>
    </row>
    <row r="74" spans="1:168" s="111" customFormat="1" ht="37.5" customHeight="1">
      <c r="A74" s="313" t="s">
        <v>276</v>
      </c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5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</row>
    <row r="75" spans="1:168" s="242" customFormat="1" ht="21" customHeight="1">
      <c r="A75" s="316" t="s">
        <v>319</v>
      </c>
      <c r="B75" s="316"/>
      <c r="C75" s="316"/>
      <c r="D75" s="197" t="s">
        <v>41</v>
      </c>
      <c r="E75" s="404">
        <f t="shared" ref="E75:E76" si="677">H75+K75+N75+Q75+T75+W75+Z75+AC75+AF75+AI75+AL75+AO75</f>
        <v>61028.299999999996</v>
      </c>
      <c r="F75" s="404">
        <f>F77+F76</f>
        <v>12866.960000000001</v>
      </c>
      <c r="G75" s="404">
        <f>F75*100/E75</f>
        <v>21.083595643332686</v>
      </c>
      <c r="H75" s="404">
        <f>H76+H77</f>
        <v>1028.9000000000001</v>
      </c>
      <c r="I75" s="404">
        <f>I76+I77</f>
        <v>1028.9000000000001</v>
      </c>
      <c r="J75" s="404">
        <f>IF(I75,I75/H75*100,0)</f>
        <v>100</v>
      </c>
      <c r="K75" s="404">
        <f t="shared" ref="K75:L75" si="678">K76+K77</f>
        <v>4303.1000000000004</v>
      </c>
      <c r="L75" s="404">
        <f t="shared" si="678"/>
        <v>4303.0600000000004</v>
      </c>
      <c r="M75" s="404">
        <f t="shared" ref="M75:M77" si="679">IF(L75,L75/K75*100,0)</f>
        <v>99.999070437591513</v>
      </c>
      <c r="N75" s="404">
        <f t="shared" ref="N75:O75" si="680">N76+N77</f>
        <v>3693.5</v>
      </c>
      <c r="O75" s="404">
        <f t="shared" si="680"/>
        <v>3693.5</v>
      </c>
      <c r="P75" s="404">
        <f t="shared" ref="P75:P77" si="681">IF(O75,O75/N75*100,0)</f>
        <v>100</v>
      </c>
      <c r="Q75" s="404">
        <f t="shared" ref="Q75:R75" si="682">Q76+Q77</f>
        <v>3841.5</v>
      </c>
      <c r="R75" s="404">
        <f t="shared" si="682"/>
        <v>3841.5</v>
      </c>
      <c r="S75" s="404">
        <f t="shared" ref="S75:S77" si="683">IF(R75,R75/Q75*100,0)</f>
        <v>100</v>
      </c>
      <c r="T75" s="404">
        <f t="shared" ref="T75:U75" si="684">T76+T77</f>
        <v>4273.7</v>
      </c>
      <c r="U75" s="404">
        <f t="shared" si="684"/>
        <v>0</v>
      </c>
      <c r="V75" s="404">
        <f t="shared" ref="V75:V77" si="685">IF(U75,U75/T75*100,0)</f>
        <v>0</v>
      </c>
      <c r="W75" s="404">
        <f t="shared" ref="W75:X75" si="686">W76+W77</f>
        <v>7056.9</v>
      </c>
      <c r="X75" s="404">
        <f t="shared" si="686"/>
        <v>0</v>
      </c>
      <c r="Y75" s="404">
        <f t="shared" ref="Y75:Y77" si="687">IF(X75,X75/W75*100,0)</f>
        <v>0</v>
      </c>
      <c r="Z75" s="404">
        <f t="shared" ref="Z75:AA75" si="688">Z76+Z77</f>
        <v>3943.6</v>
      </c>
      <c r="AA75" s="404">
        <f t="shared" si="688"/>
        <v>0</v>
      </c>
      <c r="AB75" s="404">
        <f t="shared" ref="AB75:AB77" si="689">IF(AA75,AA75/Z75*100,0)</f>
        <v>0</v>
      </c>
      <c r="AC75" s="404">
        <f t="shared" ref="AC75:AD75" si="690">AC76+AC77</f>
        <v>3943.6</v>
      </c>
      <c r="AD75" s="404">
        <f t="shared" si="690"/>
        <v>0</v>
      </c>
      <c r="AE75" s="404">
        <f t="shared" ref="AE75:AE77" si="691">IF(AD75,AD75/AC75*100,0)</f>
        <v>0</v>
      </c>
      <c r="AF75" s="404">
        <f t="shared" ref="AF75:AG75" si="692">AF76+AF77</f>
        <v>3943.6</v>
      </c>
      <c r="AG75" s="404">
        <f t="shared" si="692"/>
        <v>0</v>
      </c>
      <c r="AH75" s="404">
        <f t="shared" ref="AH75:AH77" si="693">IF(AG75,AG75/AF75*100,0)</f>
        <v>0</v>
      </c>
      <c r="AI75" s="404">
        <f t="shared" ref="AI75:AJ75" si="694">AI76+AI77</f>
        <v>3943.6</v>
      </c>
      <c r="AJ75" s="404">
        <f t="shared" si="694"/>
        <v>0</v>
      </c>
      <c r="AK75" s="404">
        <f t="shared" ref="AK75:AK77" si="695">IF(AJ75,AJ75/AI75*100,0)</f>
        <v>0</v>
      </c>
      <c r="AL75" s="404">
        <f t="shared" ref="AL75:AM75" si="696">AL76+AL77</f>
        <v>3938.8</v>
      </c>
      <c r="AM75" s="404">
        <f t="shared" si="696"/>
        <v>0</v>
      </c>
      <c r="AN75" s="404">
        <f t="shared" ref="AN75:AN77" si="697">IF(AM75,AM75/AL75*100,0)</f>
        <v>0</v>
      </c>
      <c r="AO75" s="404">
        <f t="shared" ref="AO75:AP75" si="698">AO76+AO77</f>
        <v>17117.5</v>
      </c>
      <c r="AP75" s="404">
        <f t="shared" si="698"/>
        <v>0</v>
      </c>
      <c r="AQ75" s="404">
        <f t="shared" ref="AQ75:AQ77" si="699">IF(AP75,AP75/AO75*100,0)</f>
        <v>0</v>
      </c>
      <c r="AR75" s="301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</row>
    <row r="76" spans="1:168" ht="51.75" customHeight="1">
      <c r="A76" s="316"/>
      <c r="B76" s="316"/>
      <c r="C76" s="316"/>
      <c r="D76" s="216" t="s">
        <v>2</v>
      </c>
      <c r="E76" s="217">
        <f t="shared" si="677"/>
        <v>12631.599999999999</v>
      </c>
      <c r="F76" s="217">
        <f>I76+L76+O76+R76+U76+X76+AA76+AD76+AG76+AJ76+AM76+AP76</f>
        <v>0</v>
      </c>
      <c r="G76" s="217">
        <f>F76*100/E76</f>
        <v>0</v>
      </c>
      <c r="H76" s="217">
        <f>H34+H62+H72</f>
        <v>0</v>
      </c>
      <c r="I76" s="217">
        <f>I34+I62+I72</f>
        <v>0</v>
      </c>
      <c r="J76" s="217">
        <f t="shared" ref="J76:J77" si="700">IF(I76,I76/H76*100,0)</f>
        <v>0</v>
      </c>
      <c r="K76" s="217">
        <f t="shared" ref="K76:L76" si="701">K34+K62+K72</f>
        <v>0</v>
      </c>
      <c r="L76" s="217">
        <f t="shared" si="701"/>
        <v>0</v>
      </c>
      <c r="M76" s="217">
        <f t="shared" si="679"/>
        <v>0</v>
      </c>
      <c r="N76" s="405">
        <f t="shared" ref="N76:O76" si="702">N34+N62+N72</f>
        <v>0</v>
      </c>
      <c r="O76" s="405">
        <f t="shared" si="702"/>
        <v>0</v>
      </c>
      <c r="P76" s="405">
        <f t="shared" si="681"/>
        <v>0</v>
      </c>
      <c r="Q76" s="217">
        <f t="shared" ref="Q76:R76" si="703">Q34+Q62+Q72</f>
        <v>0</v>
      </c>
      <c r="R76" s="217">
        <f t="shared" si="703"/>
        <v>0</v>
      </c>
      <c r="S76" s="217">
        <f t="shared" si="683"/>
        <v>0</v>
      </c>
      <c r="T76" s="217">
        <f t="shared" ref="T76:U76" si="704">T34+T62+T72</f>
        <v>0</v>
      </c>
      <c r="U76" s="217">
        <f t="shared" si="704"/>
        <v>0</v>
      </c>
      <c r="V76" s="217">
        <f t="shared" si="685"/>
        <v>0</v>
      </c>
      <c r="W76" s="217">
        <f t="shared" ref="W76:X76" si="705">W34+W62+W72</f>
        <v>2993.8</v>
      </c>
      <c r="X76" s="217">
        <f t="shared" si="705"/>
        <v>0</v>
      </c>
      <c r="Y76" s="217">
        <f t="shared" si="687"/>
        <v>0</v>
      </c>
      <c r="Z76" s="217">
        <f t="shared" ref="Z76:AA76" si="706">Z34+Z62+Z72</f>
        <v>0</v>
      </c>
      <c r="AA76" s="217">
        <f t="shared" si="706"/>
        <v>0</v>
      </c>
      <c r="AB76" s="217">
        <f t="shared" si="689"/>
        <v>0</v>
      </c>
      <c r="AC76" s="217">
        <f t="shared" ref="AC76:AD76" si="707">AC34+AC62+AC72</f>
        <v>0</v>
      </c>
      <c r="AD76" s="217">
        <f t="shared" si="707"/>
        <v>0</v>
      </c>
      <c r="AE76" s="217">
        <f t="shared" si="691"/>
        <v>0</v>
      </c>
      <c r="AF76" s="217">
        <f t="shared" ref="AF76:AG76" si="708">AF34+AF62+AF72</f>
        <v>0</v>
      </c>
      <c r="AG76" s="217">
        <f t="shared" si="708"/>
        <v>0</v>
      </c>
      <c r="AH76" s="217">
        <f t="shared" si="693"/>
        <v>0</v>
      </c>
      <c r="AI76" s="217">
        <f t="shared" ref="AI76:AJ76" si="709">AI34+AI62+AI72</f>
        <v>0</v>
      </c>
      <c r="AJ76" s="217">
        <f t="shared" si="709"/>
        <v>0</v>
      </c>
      <c r="AK76" s="217">
        <f t="shared" si="695"/>
        <v>0</v>
      </c>
      <c r="AL76" s="217">
        <f t="shared" ref="AL76:AM76" si="710">AL34+AL62+AL72</f>
        <v>0</v>
      </c>
      <c r="AM76" s="217">
        <f t="shared" si="710"/>
        <v>0</v>
      </c>
      <c r="AN76" s="217">
        <f t="shared" si="697"/>
        <v>0</v>
      </c>
      <c r="AO76" s="217">
        <f t="shared" ref="AO76:AP76" si="711">AO34+AO62+AO72</f>
        <v>9637.7999999999993</v>
      </c>
      <c r="AP76" s="217">
        <f t="shared" si="711"/>
        <v>0</v>
      </c>
      <c r="AQ76" s="217">
        <f t="shared" si="699"/>
        <v>0</v>
      </c>
      <c r="AR76" s="301"/>
    </row>
    <row r="77" spans="1:168" ht="24" customHeight="1">
      <c r="A77" s="316"/>
      <c r="B77" s="316"/>
      <c r="C77" s="316"/>
      <c r="D77" s="216" t="s">
        <v>267</v>
      </c>
      <c r="E77" s="217">
        <f>H77+K77+N77+Q77+T77+W77+Z77+AC77+AF77+AI77+AL77+AO77</f>
        <v>48396.7</v>
      </c>
      <c r="F77" s="217">
        <f>I77+L77+O77+R77+U77+X77+AA77+AD77+AG77+AJ77+AM77+AP77</f>
        <v>12866.960000000001</v>
      </c>
      <c r="G77" s="217">
        <f>F77*100/E77</f>
        <v>26.586440811047037</v>
      </c>
      <c r="H77" s="217">
        <f>H35+H63+H73</f>
        <v>1028.9000000000001</v>
      </c>
      <c r="I77" s="217">
        <f>I35+I63+I73</f>
        <v>1028.9000000000001</v>
      </c>
      <c r="J77" s="217">
        <f t="shared" si="700"/>
        <v>100</v>
      </c>
      <c r="K77" s="217">
        <f t="shared" ref="K77:L77" si="712">K35+K63+K73</f>
        <v>4303.1000000000004</v>
      </c>
      <c r="L77" s="217">
        <f t="shared" si="712"/>
        <v>4303.0600000000004</v>
      </c>
      <c r="M77" s="217">
        <f t="shared" si="679"/>
        <v>99.999070437591513</v>
      </c>
      <c r="N77" s="405">
        <f t="shared" ref="N77:O77" si="713">N35+N63+N73</f>
        <v>3693.5</v>
      </c>
      <c r="O77" s="405">
        <f t="shared" si="713"/>
        <v>3693.5</v>
      </c>
      <c r="P77" s="405">
        <f t="shared" si="681"/>
        <v>100</v>
      </c>
      <c r="Q77" s="217">
        <f t="shared" ref="Q77:R77" si="714">Q35+Q63+Q73</f>
        <v>3841.5</v>
      </c>
      <c r="R77" s="217">
        <f t="shared" si="714"/>
        <v>3841.5</v>
      </c>
      <c r="S77" s="217">
        <f t="shared" si="683"/>
        <v>100</v>
      </c>
      <c r="T77" s="217">
        <f t="shared" ref="T77:U77" si="715">T35+T63+T73</f>
        <v>4273.7</v>
      </c>
      <c r="U77" s="217">
        <f t="shared" si="715"/>
        <v>0</v>
      </c>
      <c r="V77" s="217">
        <f t="shared" si="685"/>
        <v>0</v>
      </c>
      <c r="W77" s="217">
        <f t="shared" ref="W77:X77" si="716">W35+W63+W73</f>
        <v>4063.1</v>
      </c>
      <c r="X77" s="217">
        <f t="shared" si="716"/>
        <v>0</v>
      </c>
      <c r="Y77" s="217">
        <f t="shared" si="687"/>
        <v>0</v>
      </c>
      <c r="Z77" s="217">
        <f t="shared" ref="Z77:AA77" si="717">Z35+Z63+Z73</f>
        <v>3943.6</v>
      </c>
      <c r="AA77" s="217">
        <f t="shared" si="717"/>
        <v>0</v>
      </c>
      <c r="AB77" s="217">
        <f t="shared" si="689"/>
        <v>0</v>
      </c>
      <c r="AC77" s="217">
        <f t="shared" ref="AC77:AD77" si="718">AC35+AC63+AC73</f>
        <v>3943.6</v>
      </c>
      <c r="AD77" s="217">
        <f t="shared" si="718"/>
        <v>0</v>
      </c>
      <c r="AE77" s="217">
        <f t="shared" si="691"/>
        <v>0</v>
      </c>
      <c r="AF77" s="217">
        <f t="shared" ref="AF77:AG77" si="719">AF35+AF63+AF73</f>
        <v>3943.6</v>
      </c>
      <c r="AG77" s="217">
        <f t="shared" si="719"/>
        <v>0</v>
      </c>
      <c r="AH77" s="217">
        <f t="shared" si="693"/>
        <v>0</v>
      </c>
      <c r="AI77" s="217">
        <f t="shared" ref="AI77:AJ77" si="720">AI35+AI63+AI73</f>
        <v>3943.6</v>
      </c>
      <c r="AJ77" s="217">
        <f t="shared" si="720"/>
        <v>0</v>
      </c>
      <c r="AK77" s="217">
        <f t="shared" si="695"/>
        <v>0</v>
      </c>
      <c r="AL77" s="217">
        <f t="shared" ref="AL77:AM77" si="721">AL35+AL63+AL73</f>
        <v>3938.8</v>
      </c>
      <c r="AM77" s="217">
        <f t="shared" si="721"/>
        <v>0</v>
      </c>
      <c r="AN77" s="217">
        <f t="shared" si="697"/>
        <v>0</v>
      </c>
      <c r="AO77" s="217">
        <f t="shared" ref="AO77:AP77" si="722">AO35+AO63+AO73</f>
        <v>7479.7</v>
      </c>
      <c r="AP77" s="217">
        <f t="shared" si="722"/>
        <v>0</v>
      </c>
      <c r="AQ77" s="217">
        <f t="shared" si="699"/>
        <v>0</v>
      </c>
      <c r="AR77" s="301"/>
    </row>
    <row r="78" spans="1:168" ht="23.25">
      <c r="A78" s="178"/>
      <c r="B78" s="179"/>
      <c r="C78" s="179"/>
      <c r="D78" s="180"/>
      <c r="E78" s="181"/>
      <c r="N78" s="98"/>
      <c r="O78" s="98"/>
      <c r="P78" s="98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L78" s="182"/>
      <c r="AM78" s="182"/>
      <c r="AN78" s="182"/>
      <c r="AO78" s="96"/>
      <c r="AP78" s="96"/>
      <c r="AQ78" s="96"/>
    </row>
    <row r="79" spans="1:168" ht="23.25">
      <c r="A79" s="178"/>
      <c r="B79" s="179"/>
      <c r="C79" s="179"/>
      <c r="D79" s="180"/>
      <c r="E79" s="181"/>
      <c r="H79" s="183"/>
      <c r="J79" s="184"/>
      <c r="K79" s="184"/>
      <c r="N79" s="98"/>
      <c r="O79" s="98"/>
      <c r="P79" s="98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L79" s="182"/>
      <c r="AM79" s="182"/>
      <c r="AN79" s="182"/>
      <c r="AO79" s="96"/>
      <c r="AP79" s="96"/>
      <c r="AQ79" s="96"/>
    </row>
    <row r="80" spans="1:168" ht="23.25">
      <c r="A80" s="178"/>
      <c r="B80" s="179" t="s">
        <v>292</v>
      </c>
      <c r="C80" s="179" t="s">
        <v>274</v>
      </c>
      <c r="D80" s="185"/>
      <c r="E80" s="186"/>
      <c r="F80" s="186"/>
      <c r="G80" s="186"/>
      <c r="H80" s="187"/>
      <c r="N80" s="98"/>
      <c r="O80" s="98"/>
      <c r="P80" s="98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8"/>
      <c r="AG80" s="182"/>
      <c r="AH80" s="182"/>
      <c r="AL80" s="182"/>
      <c r="AM80" s="182"/>
      <c r="AN80" s="182"/>
      <c r="AO80" s="96"/>
      <c r="AP80" s="96"/>
      <c r="AQ80" s="96"/>
    </row>
    <row r="81" spans="1:44" ht="14.25" customHeight="1">
      <c r="A81" s="189"/>
      <c r="B81" s="190"/>
      <c r="N81" s="98"/>
      <c r="O81" s="98"/>
      <c r="P81" s="98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L81" s="182"/>
      <c r="AM81" s="182"/>
      <c r="AN81" s="182"/>
      <c r="AO81" s="96"/>
      <c r="AP81" s="96"/>
      <c r="AQ81" s="96"/>
    </row>
    <row r="82" spans="1:44">
      <c r="A82" s="191"/>
      <c r="N82" s="98"/>
      <c r="O82" s="98"/>
      <c r="P82" s="98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L82" s="182"/>
      <c r="AM82" s="182"/>
      <c r="AN82" s="182"/>
      <c r="AO82" s="96"/>
      <c r="AP82" s="96"/>
      <c r="AQ82" s="96"/>
    </row>
    <row r="83" spans="1:44" s="98" customFormat="1">
      <c r="A83" s="189"/>
      <c r="D83" s="99"/>
      <c r="E83" s="100"/>
      <c r="F83" s="100"/>
      <c r="G83" s="100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L83" s="192"/>
      <c r="AM83" s="192"/>
      <c r="AN83" s="192"/>
      <c r="AR83" s="96"/>
    </row>
    <row r="84" spans="1:44" s="98" customFormat="1" ht="93" customHeight="1">
      <c r="A84" s="189"/>
      <c r="B84" s="300" t="s">
        <v>290</v>
      </c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L84" s="192"/>
      <c r="AM84" s="192"/>
      <c r="AN84" s="192"/>
      <c r="AR84" s="96"/>
    </row>
    <row r="85" spans="1:44" s="98" customFormat="1">
      <c r="A85" s="189"/>
      <c r="D85" s="99"/>
      <c r="E85" s="100"/>
      <c r="F85" s="100"/>
      <c r="G85" s="100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L85" s="192"/>
      <c r="AM85" s="192"/>
      <c r="AN85" s="192"/>
      <c r="AR85" s="96"/>
    </row>
    <row r="86" spans="1:44" s="98" customFormat="1">
      <c r="A86" s="189"/>
      <c r="D86" s="99"/>
      <c r="E86" s="100"/>
      <c r="F86" s="100"/>
      <c r="G86" s="100"/>
      <c r="AR86" s="96"/>
    </row>
    <row r="87" spans="1:44">
      <c r="N87" s="98"/>
      <c r="O87" s="98"/>
      <c r="P87" s="98"/>
    </row>
    <row r="88" spans="1:44">
      <c r="N88" s="98"/>
      <c r="O88" s="98"/>
      <c r="P88" s="98"/>
    </row>
    <row r="89" spans="1:44">
      <c r="N89" s="98"/>
      <c r="O89" s="98"/>
      <c r="P89" s="98"/>
    </row>
    <row r="90" spans="1:44">
      <c r="N90" s="98"/>
      <c r="O90" s="98"/>
      <c r="P90" s="98"/>
    </row>
    <row r="91" spans="1:44">
      <c r="N91" s="98"/>
      <c r="O91" s="98"/>
      <c r="P91" s="98"/>
    </row>
    <row r="92" spans="1:44" s="98" customFormat="1" ht="49.5" customHeight="1">
      <c r="D92" s="99"/>
      <c r="E92" s="100"/>
      <c r="F92" s="100"/>
      <c r="G92" s="100"/>
      <c r="AR92" s="96"/>
    </row>
    <row r="93" spans="1:44">
      <c r="N93" s="98"/>
      <c r="O93" s="98"/>
      <c r="P93" s="98"/>
    </row>
    <row r="94" spans="1:44">
      <c r="N94" s="98"/>
      <c r="O94" s="98"/>
      <c r="P94" s="98"/>
    </row>
    <row r="95" spans="1:44">
      <c r="N95" s="98"/>
      <c r="O95" s="98"/>
      <c r="P95" s="98"/>
    </row>
    <row r="96" spans="1:44">
      <c r="N96" s="98"/>
      <c r="O96" s="98"/>
      <c r="P96" s="98"/>
    </row>
    <row r="97" spans="14:16">
      <c r="N97" s="98"/>
      <c r="O97" s="98"/>
      <c r="P97" s="98"/>
    </row>
    <row r="98" spans="14:16">
      <c r="N98" s="98"/>
      <c r="O98" s="98"/>
      <c r="P98" s="98"/>
    </row>
    <row r="99" spans="14:16">
      <c r="N99" s="98"/>
      <c r="O99" s="98"/>
      <c r="P99" s="98"/>
    </row>
    <row r="100" spans="14:16">
      <c r="N100" s="98"/>
      <c r="O100" s="98"/>
      <c r="P100" s="98"/>
    </row>
    <row r="101" spans="14:16">
      <c r="N101" s="98"/>
      <c r="O101" s="98"/>
      <c r="P101" s="98"/>
    </row>
    <row r="102" spans="14:16">
      <c r="N102" s="98"/>
      <c r="O102" s="98"/>
      <c r="P102" s="98"/>
    </row>
    <row r="103" spans="14:16">
      <c r="N103" s="98"/>
      <c r="O103" s="98"/>
      <c r="P103" s="98"/>
    </row>
    <row r="104" spans="14:16">
      <c r="N104" s="98"/>
      <c r="O104" s="98"/>
      <c r="P104" s="98"/>
    </row>
    <row r="105" spans="14:16">
      <c r="N105" s="98"/>
      <c r="O105" s="98"/>
      <c r="P105" s="98"/>
    </row>
    <row r="106" spans="14:16">
      <c r="N106" s="98"/>
      <c r="O106" s="98"/>
      <c r="P106" s="98"/>
    </row>
    <row r="107" spans="14:16">
      <c r="N107" s="98"/>
      <c r="O107" s="98"/>
      <c r="P107" s="98"/>
    </row>
    <row r="108" spans="14:16">
      <c r="N108" s="98"/>
      <c r="O108" s="98"/>
      <c r="P108" s="98"/>
    </row>
    <row r="109" spans="14:16">
      <c r="N109" s="98"/>
      <c r="O109" s="98"/>
      <c r="P109" s="98"/>
    </row>
    <row r="110" spans="14:16">
      <c r="N110" s="98"/>
      <c r="O110" s="98"/>
      <c r="P110" s="98"/>
    </row>
    <row r="111" spans="14:16">
      <c r="N111" s="98"/>
      <c r="O111" s="98"/>
      <c r="P111" s="98"/>
    </row>
    <row r="112" spans="14:16">
      <c r="N112" s="98"/>
      <c r="O112" s="98"/>
      <c r="P112" s="98"/>
    </row>
    <row r="113" spans="14:16">
      <c r="N113" s="98"/>
      <c r="O113" s="98"/>
      <c r="P113" s="98"/>
    </row>
    <row r="114" spans="14:16">
      <c r="N114" s="98"/>
      <c r="O114" s="98"/>
      <c r="P114" s="98"/>
    </row>
    <row r="115" spans="14:16">
      <c r="N115" s="98"/>
      <c r="O115" s="98"/>
      <c r="P115" s="98"/>
    </row>
    <row r="116" spans="14:16">
      <c r="N116" s="98"/>
      <c r="O116" s="98"/>
      <c r="P116" s="98"/>
    </row>
    <row r="117" spans="14:16">
      <c r="N117" s="98"/>
      <c r="O117" s="98"/>
      <c r="P117" s="98"/>
    </row>
    <row r="118" spans="14:16">
      <c r="N118" s="98"/>
      <c r="O118" s="98"/>
      <c r="P118" s="98"/>
    </row>
    <row r="119" spans="14:16">
      <c r="N119" s="98"/>
      <c r="O119" s="98"/>
      <c r="P119" s="98"/>
    </row>
    <row r="120" spans="14:16">
      <c r="N120" s="98"/>
      <c r="O120" s="98"/>
      <c r="P120" s="98"/>
    </row>
    <row r="121" spans="14:16">
      <c r="N121" s="98"/>
      <c r="O121" s="98"/>
      <c r="P121" s="98"/>
    </row>
    <row r="122" spans="14:16">
      <c r="N122" s="98"/>
      <c r="O122" s="98"/>
      <c r="P122" s="98"/>
    </row>
    <row r="123" spans="14:16">
      <c r="N123" s="98"/>
      <c r="O123" s="98"/>
      <c r="P123" s="98"/>
    </row>
    <row r="124" spans="14:16">
      <c r="N124" s="98"/>
      <c r="O124" s="98"/>
      <c r="P124" s="98"/>
    </row>
    <row r="125" spans="14:16">
      <c r="N125" s="98"/>
      <c r="O125" s="98"/>
      <c r="P125" s="98"/>
    </row>
    <row r="126" spans="14:16">
      <c r="N126" s="98"/>
      <c r="O126" s="98"/>
      <c r="P126" s="98"/>
    </row>
    <row r="127" spans="14:16">
      <c r="N127" s="98"/>
      <c r="O127" s="98"/>
      <c r="P127" s="98"/>
    </row>
    <row r="128" spans="14:16">
      <c r="N128" s="98"/>
      <c r="O128" s="98"/>
      <c r="P128" s="98"/>
    </row>
    <row r="129" spans="14:16">
      <c r="N129" s="98"/>
      <c r="O129" s="98"/>
      <c r="P129" s="98"/>
    </row>
    <row r="130" spans="14:16">
      <c r="N130" s="98"/>
      <c r="O130" s="98"/>
      <c r="P130" s="98"/>
    </row>
    <row r="131" spans="14:16">
      <c r="N131" s="98"/>
      <c r="O131" s="98"/>
      <c r="P131" s="98"/>
    </row>
    <row r="132" spans="14:16">
      <c r="N132" s="98"/>
      <c r="O132" s="98"/>
      <c r="P132" s="98"/>
    </row>
    <row r="133" spans="14:16">
      <c r="N133" s="98"/>
      <c r="O133" s="98"/>
      <c r="P133" s="98"/>
    </row>
    <row r="134" spans="14:16">
      <c r="N134" s="98"/>
      <c r="O134" s="98"/>
      <c r="P134" s="98"/>
    </row>
    <row r="135" spans="14:16">
      <c r="N135" s="98"/>
      <c r="O135" s="98"/>
      <c r="P135" s="98"/>
    </row>
    <row r="136" spans="14:16">
      <c r="N136" s="98"/>
      <c r="O136" s="98"/>
      <c r="P136" s="98"/>
    </row>
    <row r="137" spans="14:16">
      <c r="N137" s="98"/>
      <c r="O137" s="98"/>
      <c r="P137" s="98"/>
    </row>
    <row r="138" spans="14:16">
      <c r="N138" s="98"/>
      <c r="O138" s="98"/>
      <c r="P138" s="98"/>
    </row>
    <row r="139" spans="14:16">
      <c r="N139" s="98"/>
      <c r="O139" s="98"/>
      <c r="P139" s="98"/>
    </row>
    <row r="140" spans="14:16">
      <c r="N140" s="98"/>
      <c r="O140" s="98"/>
      <c r="P140" s="98"/>
    </row>
    <row r="141" spans="14:16">
      <c r="N141" s="98"/>
      <c r="O141" s="98"/>
      <c r="P141" s="98"/>
    </row>
    <row r="142" spans="14:16">
      <c r="N142" s="98"/>
      <c r="O142" s="98"/>
      <c r="P142" s="98"/>
    </row>
    <row r="143" spans="14:16">
      <c r="N143" s="98"/>
      <c r="O143" s="98"/>
      <c r="P143" s="98"/>
    </row>
    <row r="144" spans="14:16">
      <c r="N144" s="98"/>
      <c r="O144" s="98"/>
      <c r="P144" s="98"/>
    </row>
    <row r="145" spans="14:16">
      <c r="N145" s="98"/>
      <c r="O145" s="98"/>
      <c r="P145" s="98"/>
    </row>
    <row r="146" spans="14:16">
      <c r="N146" s="98"/>
      <c r="O146" s="98"/>
      <c r="P146" s="98"/>
    </row>
    <row r="147" spans="14:16">
      <c r="N147" s="98"/>
      <c r="O147" s="98"/>
      <c r="P147" s="98"/>
    </row>
    <row r="148" spans="14:16">
      <c r="N148" s="98"/>
      <c r="O148" s="98"/>
      <c r="P148" s="98"/>
    </row>
    <row r="149" spans="14:16">
      <c r="N149" s="98"/>
      <c r="O149" s="98"/>
      <c r="P149" s="98"/>
    </row>
    <row r="150" spans="14:16">
      <c r="N150" s="98"/>
      <c r="O150" s="98"/>
      <c r="P150" s="98"/>
    </row>
    <row r="151" spans="14:16">
      <c r="N151" s="98"/>
      <c r="O151" s="98"/>
      <c r="P151" s="98"/>
    </row>
    <row r="152" spans="14:16">
      <c r="N152" s="98"/>
      <c r="O152" s="98"/>
      <c r="P152" s="98"/>
    </row>
    <row r="153" spans="14:16">
      <c r="N153" s="98"/>
      <c r="O153" s="98"/>
      <c r="P153" s="98"/>
    </row>
    <row r="154" spans="14:16">
      <c r="N154" s="98"/>
      <c r="O154" s="98"/>
      <c r="P154" s="98"/>
    </row>
    <row r="155" spans="14:16">
      <c r="N155" s="98"/>
      <c r="O155" s="98"/>
      <c r="P155" s="98"/>
    </row>
    <row r="156" spans="14:16">
      <c r="N156" s="98"/>
      <c r="O156" s="98"/>
      <c r="P156" s="98"/>
    </row>
    <row r="157" spans="14:16">
      <c r="N157" s="98"/>
      <c r="O157" s="98"/>
      <c r="P157" s="98"/>
    </row>
    <row r="158" spans="14:16">
      <c r="N158" s="98"/>
      <c r="O158" s="98"/>
      <c r="P158" s="98"/>
    </row>
    <row r="159" spans="14:16">
      <c r="N159" s="98"/>
      <c r="O159" s="98"/>
      <c r="P159" s="98"/>
    </row>
    <row r="160" spans="14:16">
      <c r="N160" s="98"/>
      <c r="O160" s="98"/>
      <c r="P160" s="98"/>
    </row>
    <row r="161" spans="14:16">
      <c r="N161" s="98"/>
      <c r="O161" s="98"/>
      <c r="P161" s="98"/>
    </row>
    <row r="162" spans="14:16">
      <c r="N162" s="98"/>
      <c r="O162" s="98"/>
      <c r="P162" s="98"/>
    </row>
    <row r="163" spans="14:16">
      <c r="N163" s="98"/>
      <c r="O163" s="98"/>
      <c r="P163" s="98"/>
    </row>
    <row r="164" spans="14:16">
      <c r="N164" s="98"/>
      <c r="O164" s="98"/>
      <c r="P164" s="98"/>
    </row>
    <row r="165" spans="14:16">
      <c r="N165" s="98"/>
      <c r="O165" s="98"/>
      <c r="P165" s="98"/>
    </row>
    <row r="166" spans="14:16">
      <c r="N166" s="98"/>
      <c r="O166" s="98"/>
      <c r="P166" s="98"/>
    </row>
    <row r="167" spans="14:16">
      <c r="N167" s="98"/>
      <c r="O167" s="98"/>
      <c r="P167" s="98"/>
    </row>
    <row r="168" spans="14:16">
      <c r="N168" s="98"/>
      <c r="O168" s="98"/>
      <c r="P168" s="98"/>
    </row>
    <row r="169" spans="14:16">
      <c r="N169" s="98"/>
      <c r="O169" s="98"/>
      <c r="P169" s="98"/>
    </row>
    <row r="170" spans="14:16">
      <c r="N170" s="98"/>
      <c r="O170" s="98"/>
      <c r="P170" s="98"/>
    </row>
    <row r="171" spans="14:16">
      <c r="N171" s="98"/>
      <c r="O171" s="98"/>
      <c r="P171" s="98"/>
    </row>
    <row r="172" spans="14:16">
      <c r="N172" s="98"/>
      <c r="O172" s="98"/>
      <c r="P172" s="98"/>
    </row>
    <row r="173" spans="14:16">
      <c r="N173" s="98"/>
      <c r="O173" s="98"/>
      <c r="P173" s="98"/>
    </row>
    <row r="174" spans="14:16">
      <c r="N174" s="98"/>
      <c r="O174" s="98"/>
      <c r="P174" s="98"/>
    </row>
    <row r="175" spans="14:16">
      <c r="N175" s="98"/>
      <c r="O175" s="98"/>
      <c r="P175" s="98"/>
    </row>
    <row r="176" spans="14:16">
      <c r="N176" s="98"/>
      <c r="O176" s="98"/>
      <c r="P176" s="98"/>
    </row>
    <row r="177" spans="14:16">
      <c r="N177" s="98"/>
      <c r="O177" s="98"/>
      <c r="P177" s="98"/>
    </row>
    <row r="178" spans="14:16">
      <c r="N178" s="98"/>
      <c r="O178" s="98"/>
      <c r="P178" s="98"/>
    </row>
    <row r="179" spans="14:16">
      <c r="N179" s="98"/>
      <c r="O179" s="98"/>
      <c r="P179" s="98"/>
    </row>
    <row r="180" spans="14:16">
      <c r="N180" s="98"/>
      <c r="O180" s="98"/>
      <c r="P180" s="98"/>
    </row>
    <row r="181" spans="14:16">
      <c r="N181" s="98"/>
      <c r="O181" s="98"/>
      <c r="P181" s="98"/>
    </row>
    <row r="182" spans="14:16">
      <c r="N182" s="98"/>
      <c r="O182" s="98"/>
      <c r="P182" s="98"/>
    </row>
    <row r="183" spans="14:16">
      <c r="N183" s="98"/>
      <c r="O183" s="98"/>
      <c r="P183" s="98"/>
    </row>
    <row r="184" spans="14:16">
      <c r="N184" s="98"/>
      <c r="O184" s="98"/>
      <c r="P184" s="98"/>
    </row>
    <row r="185" spans="14:16">
      <c r="N185" s="98"/>
      <c r="O185" s="98"/>
      <c r="P185" s="98"/>
    </row>
    <row r="186" spans="14:16">
      <c r="N186" s="98"/>
      <c r="O186" s="98"/>
      <c r="P186" s="98"/>
    </row>
    <row r="187" spans="14:16">
      <c r="N187" s="98"/>
      <c r="O187" s="98"/>
      <c r="P187" s="98"/>
    </row>
    <row r="188" spans="14:16">
      <c r="N188" s="98"/>
      <c r="O188" s="98"/>
      <c r="P188" s="98"/>
    </row>
    <row r="189" spans="14:16">
      <c r="N189" s="98"/>
      <c r="O189" s="98"/>
      <c r="P189" s="98"/>
    </row>
    <row r="190" spans="14:16">
      <c r="N190" s="98"/>
      <c r="O190" s="98"/>
      <c r="P190" s="98"/>
    </row>
    <row r="191" spans="14:16">
      <c r="N191" s="98"/>
      <c r="O191" s="98"/>
      <c r="P191" s="98"/>
    </row>
    <row r="192" spans="14:16">
      <c r="N192" s="98"/>
      <c r="O192" s="98"/>
      <c r="P192" s="98"/>
    </row>
    <row r="193" spans="14:16">
      <c r="N193" s="98"/>
      <c r="O193" s="98"/>
      <c r="P193" s="98"/>
    </row>
    <row r="194" spans="14:16">
      <c r="N194" s="98"/>
      <c r="O194" s="98"/>
      <c r="P194" s="98"/>
    </row>
    <row r="195" spans="14:16">
      <c r="N195" s="98"/>
      <c r="O195" s="98"/>
      <c r="P195" s="98"/>
    </row>
    <row r="196" spans="14:16">
      <c r="N196" s="98"/>
      <c r="O196" s="98"/>
      <c r="P196" s="98"/>
    </row>
    <row r="197" spans="14:16">
      <c r="N197" s="98"/>
      <c r="O197" s="98"/>
      <c r="P197" s="98"/>
    </row>
    <row r="198" spans="14:16">
      <c r="N198" s="98"/>
      <c r="O198" s="98"/>
      <c r="P198" s="98"/>
    </row>
    <row r="199" spans="14:16">
      <c r="N199" s="98"/>
      <c r="O199" s="98"/>
      <c r="P199" s="98"/>
    </row>
    <row r="200" spans="14:16">
      <c r="N200" s="98"/>
      <c r="O200" s="98"/>
      <c r="P200" s="98"/>
    </row>
    <row r="201" spans="14:16">
      <c r="N201" s="98"/>
      <c r="O201" s="98"/>
      <c r="P201" s="98"/>
    </row>
    <row r="202" spans="14:16">
      <c r="N202" s="98"/>
      <c r="O202" s="98"/>
      <c r="P202" s="98"/>
    </row>
    <row r="203" spans="14:16">
      <c r="N203" s="98"/>
      <c r="O203" s="98"/>
      <c r="P203" s="98"/>
    </row>
    <row r="204" spans="14:16">
      <c r="N204" s="98"/>
      <c r="O204" s="98"/>
      <c r="P204" s="98"/>
    </row>
    <row r="205" spans="14:16">
      <c r="N205" s="98"/>
      <c r="O205" s="98"/>
      <c r="P205" s="98"/>
    </row>
    <row r="206" spans="14:16">
      <c r="N206" s="98"/>
      <c r="O206" s="98"/>
      <c r="P206" s="98"/>
    </row>
    <row r="207" spans="14:16">
      <c r="N207" s="98"/>
      <c r="O207" s="98"/>
      <c r="P207" s="98"/>
    </row>
    <row r="208" spans="14:16">
      <c r="N208" s="98"/>
      <c r="O208" s="98"/>
      <c r="P208" s="98"/>
    </row>
    <row r="209" spans="14:16">
      <c r="N209" s="98"/>
      <c r="O209" s="98"/>
      <c r="P209" s="98"/>
    </row>
    <row r="210" spans="14:16">
      <c r="N210" s="98"/>
      <c r="O210" s="98"/>
      <c r="P210" s="98"/>
    </row>
    <row r="211" spans="14:16">
      <c r="N211" s="98"/>
      <c r="O211" s="98"/>
      <c r="P211" s="98"/>
    </row>
    <row r="212" spans="14:16">
      <c r="N212" s="98"/>
      <c r="O212" s="98"/>
      <c r="P212" s="98"/>
    </row>
    <row r="213" spans="14:16">
      <c r="N213" s="98"/>
      <c r="O213" s="98"/>
      <c r="P213" s="98"/>
    </row>
    <row r="214" spans="14:16">
      <c r="N214" s="98"/>
      <c r="O214" s="98"/>
      <c r="P214" s="98"/>
    </row>
    <row r="215" spans="14:16">
      <c r="N215" s="98"/>
      <c r="O215" s="98"/>
      <c r="P215" s="98"/>
    </row>
    <row r="216" spans="14:16">
      <c r="N216" s="98"/>
      <c r="O216" s="98"/>
      <c r="P216" s="98"/>
    </row>
    <row r="217" spans="14:16">
      <c r="N217" s="98"/>
      <c r="O217" s="98"/>
      <c r="P217" s="98"/>
    </row>
    <row r="218" spans="14:16">
      <c r="N218" s="98"/>
      <c r="O218" s="98"/>
      <c r="P218" s="98"/>
    </row>
    <row r="219" spans="14:16">
      <c r="N219" s="98"/>
      <c r="O219" s="98"/>
      <c r="P219" s="98"/>
    </row>
    <row r="220" spans="14:16">
      <c r="N220" s="98"/>
      <c r="O220" s="98"/>
      <c r="P220" s="98"/>
    </row>
    <row r="221" spans="14:16">
      <c r="N221" s="98"/>
      <c r="O221" s="98"/>
      <c r="P221" s="98"/>
    </row>
    <row r="222" spans="14:16">
      <c r="N222" s="98"/>
      <c r="O222" s="98"/>
      <c r="P222" s="98"/>
    </row>
    <row r="223" spans="14:16">
      <c r="N223" s="98"/>
      <c r="O223" s="98"/>
      <c r="P223" s="98"/>
    </row>
    <row r="224" spans="14:16">
      <c r="N224" s="98"/>
      <c r="O224" s="98"/>
      <c r="P224" s="98"/>
    </row>
    <row r="225" spans="14:16">
      <c r="N225" s="98"/>
      <c r="O225" s="98"/>
      <c r="P225" s="98"/>
    </row>
    <row r="226" spans="14:16">
      <c r="N226" s="98"/>
      <c r="O226" s="98"/>
      <c r="P226" s="98"/>
    </row>
    <row r="227" spans="14:16">
      <c r="N227" s="98"/>
      <c r="O227" s="98"/>
      <c r="P227" s="98"/>
    </row>
    <row r="228" spans="14:16">
      <c r="N228" s="98"/>
      <c r="O228" s="98"/>
      <c r="P228" s="98"/>
    </row>
    <row r="229" spans="14:16">
      <c r="N229" s="98"/>
      <c r="O229" s="98"/>
      <c r="P229" s="98"/>
    </row>
    <row r="230" spans="14:16">
      <c r="N230" s="98"/>
      <c r="O230" s="98"/>
      <c r="P230" s="98"/>
    </row>
    <row r="231" spans="14:16">
      <c r="N231" s="98"/>
      <c r="O231" s="98"/>
      <c r="P231" s="98"/>
    </row>
    <row r="232" spans="14:16">
      <c r="N232" s="98"/>
      <c r="O232" s="98"/>
      <c r="P232" s="98"/>
    </row>
    <row r="233" spans="14:16">
      <c r="N233" s="98"/>
      <c r="O233" s="98"/>
      <c r="P233" s="98"/>
    </row>
    <row r="234" spans="14:16">
      <c r="N234" s="98"/>
      <c r="O234" s="98"/>
      <c r="P234" s="98"/>
    </row>
    <row r="235" spans="14:16">
      <c r="N235" s="98"/>
      <c r="O235" s="98"/>
      <c r="P235" s="98"/>
    </row>
    <row r="236" spans="14:16">
      <c r="N236" s="98"/>
      <c r="O236" s="98"/>
      <c r="P236" s="98"/>
    </row>
    <row r="237" spans="14:16">
      <c r="N237" s="98"/>
      <c r="O237" s="98"/>
      <c r="P237" s="98"/>
    </row>
    <row r="238" spans="14:16">
      <c r="N238" s="98"/>
      <c r="O238" s="98"/>
      <c r="P238" s="98"/>
    </row>
    <row r="239" spans="14:16">
      <c r="N239" s="98"/>
      <c r="O239" s="98"/>
      <c r="P239" s="98"/>
    </row>
    <row r="240" spans="14:16">
      <c r="N240" s="98"/>
      <c r="O240" s="98"/>
      <c r="P240" s="98"/>
    </row>
    <row r="241" spans="14:16">
      <c r="N241" s="98"/>
      <c r="O241" s="98"/>
      <c r="P241" s="98"/>
    </row>
    <row r="242" spans="14:16">
      <c r="N242" s="98"/>
      <c r="O242" s="98"/>
      <c r="P242" s="98"/>
    </row>
    <row r="243" spans="14:16">
      <c r="N243" s="98"/>
      <c r="O243" s="98"/>
      <c r="P243" s="98"/>
    </row>
    <row r="244" spans="14:16">
      <c r="N244" s="98"/>
      <c r="O244" s="98"/>
      <c r="P244" s="98"/>
    </row>
    <row r="245" spans="14:16">
      <c r="N245" s="98"/>
      <c r="O245" s="98"/>
      <c r="P245" s="98"/>
    </row>
    <row r="246" spans="14:16">
      <c r="N246" s="98"/>
      <c r="O246" s="98"/>
      <c r="P246" s="98"/>
    </row>
    <row r="247" spans="14:16">
      <c r="N247" s="98"/>
      <c r="O247" s="98"/>
      <c r="P247" s="98"/>
    </row>
    <row r="248" spans="14:16">
      <c r="N248" s="98"/>
      <c r="O248" s="98"/>
      <c r="P248" s="98"/>
    </row>
    <row r="249" spans="14:16">
      <c r="N249" s="98"/>
      <c r="O249" s="98"/>
      <c r="P249" s="98"/>
    </row>
    <row r="250" spans="14:16">
      <c r="N250" s="98"/>
      <c r="O250" s="98"/>
      <c r="P250" s="98"/>
    </row>
    <row r="251" spans="14:16">
      <c r="N251" s="98"/>
      <c r="O251" s="98"/>
      <c r="P251" s="98"/>
    </row>
    <row r="252" spans="14:16">
      <c r="N252" s="98"/>
      <c r="O252" s="98"/>
      <c r="P252" s="98"/>
    </row>
    <row r="253" spans="14:16">
      <c r="N253" s="98"/>
      <c r="O253" s="98"/>
      <c r="P253" s="98"/>
    </row>
    <row r="254" spans="14:16">
      <c r="N254" s="98"/>
      <c r="O254" s="98"/>
      <c r="P254" s="98"/>
    </row>
    <row r="255" spans="14:16">
      <c r="N255" s="98"/>
      <c r="O255" s="98"/>
      <c r="P255" s="98"/>
    </row>
    <row r="256" spans="14:16">
      <c r="N256" s="98"/>
      <c r="O256" s="98"/>
      <c r="P256" s="98"/>
    </row>
    <row r="257" spans="14:16">
      <c r="N257" s="98"/>
      <c r="O257" s="98"/>
      <c r="P257" s="98"/>
    </row>
    <row r="258" spans="14:16">
      <c r="N258" s="98"/>
      <c r="O258" s="98"/>
      <c r="P258" s="98"/>
    </row>
    <row r="259" spans="14:16">
      <c r="N259" s="98"/>
      <c r="O259" s="98"/>
      <c r="P259" s="98"/>
    </row>
    <row r="260" spans="14:16">
      <c r="N260" s="98"/>
      <c r="O260" s="98"/>
      <c r="P260" s="98"/>
    </row>
    <row r="261" spans="14:16">
      <c r="N261" s="98"/>
      <c r="O261" s="98"/>
      <c r="P261" s="98"/>
    </row>
    <row r="262" spans="14:16">
      <c r="N262" s="98"/>
      <c r="O262" s="98"/>
      <c r="P262" s="98"/>
    </row>
    <row r="263" spans="14:16">
      <c r="N263" s="98"/>
      <c r="O263" s="98"/>
      <c r="P263" s="98"/>
    </row>
    <row r="264" spans="14:16">
      <c r="N264" s="98"/>
      <c r="O264" s="98"/>
      <c r="P264" s="98"/>
    </row>
    <row r="265" spans="14:16">
      <c r="N265" s="98"/>
      <c r="O265" s="98"/>
      <c r="P265" s="98"/>
    </row>
    <row r="266" spans="14:16">
      <c r="N266" s="98"/>
      <c r="O266" s="98"/>
      <c r="P266" s="98"/>
    </row>
    <row r="267" spans="14:16">
      <c r="N267" s="98"/>
      <c r="O267" s="98"/>
      <c r="P267" s="98"/>
    </row>
    <row r="268" spans="14:16">
      <c r="N268" s="98"/>
      <c r="O268" s="98"/>
      <c r="P268" s="98"/>
    </row>
    <row r="269" spans="14:16">
      <c r="N269" s="98"/>
      <c r="O269" s="98"/>
      <c r="P269" s="98"/>
    </row>
    <row r="270" spans="14:16">
      <c r="N270" s="98"/>
      <c r="O270" s="98"/>
      <c r="P270" s="98"/>
    </row>
    <row r="271" spans="14:16">
      <c r="N271" s="98"/>
      <c r="O271" s="98"/>
      <c r="P271" s="98"/>
    </row>
    <row r="272" spans="14:16">
      <c r="N272" s="98"/>
      <c r="O272" s="98"/>
      <c r="P272" s="98"/>
    </row>
    <row r="273" spans="14:16">
      <c r="N273" s="98"/>
      <c r="O273" s="98"/>
      <c r="P273" s="98"/>
    </row>
    <row r="274" spans="14:16">
      <c r="N274" s="98"/>
      <c r="O274" s="98"/>
      <c r="P274" s="98"/>
    </row>
    <row r="275" spans="14:16">
      <c r="N275" s="98"/>
      <c r="O275" s="98"/>
      <c r="P275" s="98"/>
    </row>
    <row r="276" spans="14:16">
      <c r="N276" s="98"/>
      <c r="O276" s="98"/>
      <c r="P276" s="98"/>
    </row>
    <row r="277" spans="14:16">
      <c r="N277" s="98"/>
      <c r="O277" s="98"/>
      <c r="P277" s="98"/>
    </row>
    <row r="278" spans="14:16">
      <c r="N278" s="98"/>
      <c r="O278" s="98"/>
      <c r="P278" s="98"/>
    </row>
    <row r="279" spans="14:16">
      <c r="N279" s="98"/>
      <c r="O279" s="98"/>
      <c r="P279" s="98"/>
    </row>
    <row r="280" spans="14:16">
      <c r="N280" s="98"/>
      <c r="O280" s="98"/>
      <c r="P280" s="98"/>
    </row>
    <row r="281" spans="14:16">
      <c r="N281" s="98"/>
      <c r="O281" s="98"/>
      <c r="P281" s="98"/>
    </row>
    <row r="282" spans="14:16">
      <c r="N282" s="98"/>
      <c r="O282" s="98"/>
      <c r="P282" s="98"/>
    </row>
    <row r="283" spans="14:16">
      <c r="N283" s="98"/>
      <c r="O283" s="98"/>
      <c r="P283" s="98"/>
    </row>
    <row r="284" spans="14:16">
      <c r="N284" s="98"/>
      <c r="O284" s="98"/>
      <c r="P284" s="98"/>
    </row>
    <row r="285" spans="14:16">
      <c r="N285" s="98"/>
      <c r="O285" s="98"/>
      <c r="P285" s="98"/>
    </row>
    <row r="286" spans="14:16">
      <c r="N286" s="98"/>
      <c r="O286" s="98"/>
      <c r="P286" s="98"/>
    </row>
    <row r="287" spans="14:16">
      <c r="N287" s="98"/>
      <c r="O287" s="98"/>
      <c r="P287" s="98"/>
    </row>
    <row r="288" spans="14:16">
      <c r="N288" s="98"/>
      <c r="O288" s="98"/>
      <c r="P288" s="98"/>
    </row>
    <row r="289" spans="14:16">
      <c r="N289" s="98"/>
      <c r="O289" s="98"/>
      <c r="P289" s="98"/>
    </row>
    <row r="290" spans="14:16">
      <c r="N290" s="98"/>
      <c r="O290" s="98"/>
      <c r="P290" s="98"/>
    </row>
    <row r="291" spans="14:16">
      <c r="N291" s="98"/>
      <c r="O291" s="98"/>
      <c r="P291" s="98"/>
    </row>
    <row r="292" spans="14:16">
      <c r="N292" s="98"/>
      <c r="O292" s="98"/>
      <c r="P292" s="98"/>
    </row>
    <row r="293" spans="14:16">
      <c r="N293" s="98"/>
      <c r="O293" s="98"/>
      <c r="P293" s="98"/>
    </row>
    <row r="294" spans="14:16">
      <c r="N294" s="98"/>
      <c r="O294" s="98"/>
      <c r="P294" s="98"/>
    </row>
    <row r="295" spans="14:16">
      <c r="N295" s="98"/>
      <c r="O295" s="98"/>
      <c r="P295" s="98"/>
    </row>
    <row r="296" spans="14:16">
      <c r="N296" s="98"/>
      <c r="O296" s="98"/>
      <c r="P296" s="98"/>
    </row>
    <row r="297" spans="14:16">
      <c r="N297" s="98"/>
      <c r="O297" s="98"/>
      <c r="P297" s="98"/>
    </row>
    <row r="298" spans="14:16">
      <c r="N298" s="98"/>
      <c r="O298" s="98"/>
      <c r="P298" s="98"/>
    </row>
    <row r="299" spans="14:16">
      <c r="N299" s="98"/>
      <c r="O299" s="98"/>
      <c r="P299" s="98"/>
    </row>
    <row r="300" spans="14:16">
      <c r="N300" s="98"/>
      <c r="O300" s="98"/>
      <c r="P300" s="98"/>
    </row>
    <row r="301" spans="14:16">
      <c r="N301" s="98"/>
      <c r="O301" s="98"/>
      <c r="P301" s="98"/>
    </row>
    <row r="302" spans="14:16">
      <c r="N302" s="98"/>
      <c r="O302" s="98"/>
      <c r="P302" s="98"/>
    </row>
    <row r="303" spans="14:16">
      <c r="N303" s="98"/>
      <c r="O303" s="98"/>
      <c r="P303" s="98"/>
    </row>
    <row r="304" spans="14:16">
      <c r="N304" s="98"/>
      <c r="O304" s="98"/>
      <c r="P304" s="98"/>
    </row>
    <row r="305" spans="14:16">
      <c r="N305" s="98"/>
      <c r="O305" s="98"/>
      <c r="P305" s="98"/>
    </row>
    <row r="306" spans="14:16">
      <c r="N306" s="98"/>
      <c r="O306" s="98"/>
      <c r="P306" s="98"/>
    </row>
    <row r="307" spans="14:16">
      <c r="N307" s="98"/>
      <c r="O307" s="98"/>
      <c r="P307" s="98"/>
    </row>
    <row r="308" spans="14:16">
      <c r="N308" s="98"/>
      <c r="O308" s="98"/>
      <c r="P308" s="98"/>
    </row>
    <row r="309" spans="14:16">
      <c r="N309" s="98"/>
      <c r="O309" s="98"/>
      <c r="P309" s="98"/>
    </row>
    <row r="310" spans="14:16">
      <c r="N310" s="98"/>
      <c r="O310" s="98"/>
      <c r="P310" s="98"/>
    </row>
    <row r="311" spans="14:16">
      <c r="N311" s="98"/>
      <c r="O311" s="98"/>
      <c r="P311" s="98"/>
    </row>
    <row r="312" spans="14:16">
      <c r="N312" s="98"/>
      <c r="O312" s="98"/>
      <c r="P312" s="98"/>
    </row>
    <row r="313" spans="14:16">
      <c r="N313" s="98"/>
      <c r="O313" s="98"/>
      <c r="P313" s="98"/>
    </row>
    <row r="314" spans="14:16">
      <c r="N314" s="98"/>
      <c r="O314" s="98"/>
      <c r="P314" s="98"/>
    </row>
    <row r="315" spans="14:16">
      <c r="N315" s="98"/>
      <c r="O315" s="98"/>
      <c r="P315" s="98"/>
    </row>
    <row r="316" spans="14:16">
      <c r="N316" s="98"/>
      <c r="O316" s="98"/>
      <c r="P316" s="98"/>
    </row>
    <row r="317" spans="14:16">
      <c r="N317" s="98"/>
      <c r="O317" s="98"/>
      <c r="P317" s="98"/>
    </row>
    <row r="318" spans="14:16">
      <c r="N318" s="98"/>
      <c r="O318" s="98"/>
      <c r="P318" s="98"/>
    </row>
    <row r="319" spans="14:16">
      <c r="N319" s="98"/>
      <c r="O319" s="98"/>
      <c r="P319" s="98"/>
    </row>
    <row r="320" spans="14:16">
      <c r="N320" s="98"/>
      <c r="O320" s="98"/>
      <c r="P320" s="98"/>
    </row>
    <row r="321" spans="14:16">
      <c r="N321" s="98"/>
      <c r="O321" s="98"/>
      <c r="P321" s="98"/>
    </row>
    <row r="322" spans="14:16">
      <c r="N322" s="98"/>
      <c r="O322" s="98"/>
      <c r="P322" s="98"/>
    </row>
    <row r="323" spans="14:16">
      <c r="N323" s="98"/>
      <c r="O323" s="98"/>
      <c r="P323" s="98"/>
    </row>
    <row r="324" spans="14:16">
      <c r="N324" s="98"/>
      <c r="O324" s="98"/>
      <c r="P324" s="98"/>
    </row>
    <row r="325" spans="14:16">
      <c r="N325" s="98"/>
      <c r="O325" s="98"/>
      <c r="P325" s="98"/>
    </row>
    <row r="326" spans="14:16">
      <c r="N326" s="98"/>
      <c r="O326" s="98"/>
      <c r="P326" s="98"/>
    </row>
    <row r="327" spans="14:16">
      <c r="N327" s="98"/>
      <c r="O327" s="98"/>
      <c r="P327" s="98"/>
    </row>
    <row r="328" spans="14:16">
      <c r="N328" s="98"/>
      <c r="O328" s="98"/>
      <c r="P328" s="98"/>
    </row>
    <row r="329" spans="14:16">
      <c r="N329" s="98"/>
      <c r="O329" s="98"/>
      <c r="P329" s="98"/>
    </row>
    <row r="330" spans="14:16">
      <c r="N330" s="98"/>
      <c r="O330" s="98"/>
      <c r="P330" s="98"/>
    </row>
    <row r="331" spans="14:16">
      <c r="N331" s="98"/>
      <c r="O331" s="98"/>
      <c r="P331" s="98"/>
    </row>
    <row r="332" spans="14:16">
      <c r="N332" s="98"/>
      <c r="O332" s="98"/>
      <c r="P332" s="98"/>
    </row>
    <row r="333" spans="14:16">
      <c r="N333" s="98"/>
      <c r="O333" s="98"/>
      <c r="P333" s="98"/>
    </row>
    <row r="334" spans="14:16">
      <c r="N334" s="98"/>
      <c r="O334" s="98"/>
      <c r="P334" s="98"/>
    </row>
    <row r="335" spans="14:16">
      <c r="N335" s="98"/>
      <c r="O335" s="98"/>
      <c r="P335" s="98"/>
    </row>
    <row r="336" spans="14:16">
      <c r="N336" s="98"/>
      <c r="O336" s="98"/>
      <c r="P336" s="98"/>
    </row>
    <row r="337" spans="14:16">
      <c r="N337" s="98"/>
      <c r="O337" s="98"/>
      <c r="P337" s="98"/>
    </row>
    <row r="338" spans="14:16">
      <c r="N338" s="98"/>
      <c r="O338" s="98"/>
      <c r="P338" s="98"/>
    </row>
    <row r="339" spans="14:16">
      <c r="N339" s="98"/>
      <c r="O339" s="98"/>
      <c r="P339" s="98"/>
    </row>
    <row r="340" spans="14:16">
      <c r="N340" s="98"/>
      <c r="O340" s="98"/>
      <c r="P340" s="98"/>
    </row>
    <row r="341" spans="14:16">
      <c r="N341" s="98"/>
      <c r="O341" s="98"/>
      <c r="P341" s="98"/>
    </row>
    <row r="342" spans="14:16">
      <c r="N342" s="98"/>
      <c r="O342" s="98"/>
      <c r="P342" s="98"/>
    </row>
    <row r="343" spans="14:16">
      <c r="N343" s="98"/>
      <c r="O343" s="98"/>
      <c r="P343" s="98"/>
    </row>
    <row r="344" spans="14:16">
      <c r="N344" s="98"/>
      <c r="O344" s="98"/>
      <c r="P344" s="98"/>
    </row>
    <row r="345" spans="14:16">
      <c r="N345" s="98"/>
      <c r="O345" s="98"/>
      <c r="P345" s="98"/>
    </row>
    <row r="346" spans="14:16">
      <c r="N346" s="98"/>
      <c r="O346" s="98"/>
      <c r="P346" s="98"/>
    </row>
    <row r="347" spans="14:16">
      <c r="N347" s="98"/>
      <c r="O347" s="98"/>
      <c r="P347" s="98"/>
    </row>
    <row r="348" spans="14:16">
      <c r="N348" s="98"/>
      <c r="O348" s="98"/>
      <c r="P348" s="98"/>
    </row>
    <row r="349" spans="14:16">
      <c r="N349" s="98"/>
      <c r="O349" s="98"/>
      <c r="P349" s="98"/>
    </row>
    <row r="350" spans="14:16">
      <c r="N350" s="98"/>
      <c r="O350" s="98"/>
      <c r="P350" s="98"/>
    </row>
    <row r="351" spans="14:16">
      <c r="N351" s="98"/>
      <c r="O351" s="98"/>
      <c r="P351" s="98"/>
    </row>
    <row r="352" spans="14:16">
      <c r="N352" s="98"/>
      <c r="O352" s="98"/>
      <c r="P352" s="98"/>
    </row>
    <row r="353" spans="14:16">
      <c r="N353" s="98"/>
      <c r="O353" s="98"/>
      <c r="P353" s="98"/>
    </row>
    <row r="354" spans="14:16">
      <c r="N354" s="98"/>
      <c r="O354" s="98"/>
      <c r="P354" s="98"/>
    </row>
    <row r="355" spans="14:16">
      <c r="N355" s="98"/>
      <c r="O355" s="98"/>
      <c r="P355" s="98"/>
    </row>
    <row r="356" spans="14:16">
      <c r="N356" s="98"/>
      <c r="O356" s="98"/>
      <c r="P356" s="98"/>
    </row>
    <row r="357" spans="14:16">
      <c r="N357" s="98"/>
      <c r="O357" s="98"/>
      <c r="P357" s="98"/>
    </row>
    <row r="358" spans="14:16">
      <c r="N358" s="98"/>
      <c r="O358" s="98"/>
      <c r="P358" s="98"/>
    </row>
    <row r="359" spans="14:16">
      <c r="N359" s="98"/>
      <c r="O359" s="98"/>
      <c r="P359" s="98"/>
    </row>
    <row r="360" spans="14:16">
      <c r="N360" s="98"/>
      <c r="O360" s="98"/>
      <c r="P360" s="98"/>
    </row>
    <row r="361" spans="14:16">
      <c r="N361" s="98"/>
      <c r="O361" s="98"/>
      <c r="P361" s="98"/>
    </row>
    <row r="362" spans="14:16">
      <c r="N362" s="98"/>
      <c r="O362" s="98"/>
      <c r="P362" s="98"/>
    </row>
    <row r="363" spans="14:16">
      <c r="N363" s="98"/>
      <c r="O363" s="98"/>
      <c r="P363" s="98"/>
    </row>
    <row r="364" spans="14:16">
      <c r="N364" s="98"/>
      <c r="O364" s="98"/>
      <c r="P364" s="98"/>
    </row>
    <row r="365" spans="14:16">
      <c r="N365" s="98"/>
      <c r="O365" s="98"/>
      <c r="P365" s="98"/>
    </row>
    <row r="366" spans="14:16">
      <c r="N366" s="98"/>
      <c r="O366" s="98"/>
      <c r="P366" s="98"/>
    </row>
    <row r="367" spans="14:16">
      <c r="N367" s="98"/>
      <c r="O367" s="98"/>
      <c r="P367" s="98"/>
    </row>
    <row r="368" spans="14:16">
      <c r="N368" s="98"/>
      <c r="O368" s="98"/>
      <c r="P368" s="98"/>
    </row>
    <row r="369" spans="14:16">
      <c r="N369" s="98"/>
      <c r="O369" s="98"/>
      <c r="P369" s="98"/>
    </row>
    <row r="370" spans="14:16">
      <c r="N370" s="98"/>
      <c r="O370" s="98"/>
      <c r="P370" s="98"/>
    </row>
    <row r="371" spans="14:16">
      <c r="N371" s="98"/>
      <c r="O371" s="98"/>
      <c r="P371" s="98"/>
    </row>
    <row r="372" spans="14:16">
      <c r="N372" s="98"/>
      <c r="O372" s="98"/>
      <c r="P372" s="98"/>
    </row>
    <row r="373" spans="14:16">
      <c r="N373" s="98"/>
      <c r="O373" s="98"/>
      <c r="P373" s="98"/>
    </row>
    <row r="374" spans="14:16">
      <c r="N374" s="98"/>
      <c r="O374" s="98"/>
      <c r="P374" s="98"/>
    </row>
    <row r="375" spans="14:16">
      <c r="N375" s="98"/>
      <c r="O375" s="98"/>
      <c r="P375" s="98"/>
    </row>
    <row r="376" spans="14:16">
      <c r="N376" s="98"/>
      <c r="O376" s="98"/>
      <c r="P376" s="98"/>
    </row>
    <row r="377" spans="14:16">
      <c r="N377" s="98"/>
      <c r="O377" s="98"/>
      <c r="P377" s="98"/>
    </row>
    <row r="378" spans="14:16">
      <c r="N378" s="98"/>
      <c r="O378" s="98"/>
      <c r="P378" s="98"/>
    </row>
    <row r="379" spans="14:16">
      <c r="N379" s="98"/>
      <c r="O379" s="98"/>
      <c r="P379" s="98"/>
    </row>
    <row r="380" spans="14:16">
      <c r="N380" s="98"/>
      <c r="O380" s="98"/>
      <c r="P380" s="98"/>
    </row>
    <row r="381" spans="14:16">
      <c r="N381" s="98"/>
      <c r="O381" s="98"/>
      <c r="P381" s="98"/>
    </row>
    <row r="382" spans="14:16">
      <c r="N382" s="98"/>
      <c r="O382" s="98"/>
      <c r="P382" s="98"/>
    </row>
    <row r="383" spans="14:16">
      <c r="N383" s="98"/>
      <c r="O383" s="98"/>
      <c r="P383" s="98"/>
    </row>
    <row r="384" spans="14:16">
      <c r="N384" s="98"/>
      <c r="O384" s="98"/>
      <c r="P384" s="98"/>
    </row>
    <row r="385" spans="14:16">
      <c r="N385" s="98"/>
      <c r="O385" s="98"/>
      <c r="P385" s="98"/>
    </row>
    <row r="386" spans="14:16">
      <c r="N386" s="98"/>
      <c r="O386" s="98"/>
      <c r="P386" s="98"/>
    </row>
    <row r="387" spans="14:16">
      <c r="N387" s="98"/>
      <c r="O387" s="98"/>
      <c r="P387" s="98"/>
    </row>
    <row r="388" spans="14:16">
      <c r="N388" s="98"/>
      <c r="O388" s="98"/>
      <c r="P388" s="98"/>
    </row>
    <row r="389" spans="14:16">
      <c r="N389" s="98"/>
      <c r="O389" s="98"/>
      <c r="P389" s="98"/>
    </row>
    <row r="390" spans="14:16">
      <c r="N390" s="98"/>
      <c r="O390" s="98"/>
      <c r="P390" s="98"/>
    </row>
    <row r="391" spans="14:16">
      <c r="N391" s="98"/>
      <c r="O391" s="98"/>
      <c r="P391" s="98"/>
    </row>
    <row r="392" spans="14:16">
      <c r="N392" s="98"/>
      <c r="O392" s="98"/>
      <c r="P392" s="98"/>
    </row>
    <row r="393" spans="14:16">
      <c r="N393" s="98"/>
      <c r="O393" s="98"/>
      <c r="P393" s="98"/>
    </row>
    <row r="394" spans="14:16">
      <c r="N394" s="98"/>
      <c r="O394" s="98"/>
      <c r="P394" s="98"/>
    </row>
    <row r="395" spans="14:16">
      <c r="N395" s="98"/>
      <c r="O395" s="98"/>
      <c r="P395" s="98"/>
    </row>
    <row r="396" spans="14:16">
      <c r="N396" s="98"/>
      <c r="O396" s="98"/>
      <c r="P396" s="98"/>
    </row>
    <row r="397" spans="14:16">
      <c r="N397" s="98"/>
      <c r="O397" s="98"/>
      <c r="P397" s="98"/>
    </row>
    <row r="398" spans="14:16">
      <c r="N398" s="98"/>
      <c r="O398" s="98"/>
      <c r="P398" s="98"/>
    </row>
    <row r="399" spans="14:16">
      <c r="N399" s="98"/>
      <c r="O399" s="98"/>
      <c r="P399" s="98"/>
    </row>
    <row r="400" spans="14:16">
      <c r="N400" s="98"/>
      <c r="O400" s="98"/>
      <c r="P400" s="98"/>
    </row>
    <row r="401" spans="14:16">
      <c r="N401" s="98"/>
      <c r="O401" s="98"/>
      <c r="P401" s="98"/>
    </row>
    <row r="402" spans="14:16">
      <c r="N402" s="98"/>
      <c r="O402" s="98"/>
      <c r="P402" s="98"/>
    </row>
    <row r="403" spans="14:16">
      <c r="N403" s="98"/>
      <c r="O403" s="98"/>
      <c r="P403" s="98"/>
    </row>
    <row r="404" spans="14:16">
      <c r="N404" s="98"/>
      <c r="O404" s="98"/>
      <c r="P404" s="98"/>
    </row>
    <row r="405" spans="14:16">
      <c r="N405" s="98"/>
      <c r="O405" s="98"/>
      <c r="P405" s="98"/>
    </row>
    <row r="406" spans="14:16">
      <c r="N406" s="98"/>
      <c r="O406" s="98"/>
      <c r="P406" s="98"/>
    </row>
    <row r="407" spans="14:16">
      <c r="N407" s="98"/>
      <c r="O407" s="98"/>
      <c r="P407" s="98"/>
    </row>
    <row r="408" spans="14:16">
      <c r="N408" s="98"/>
      <c r="O408" s="98"/>
      <c r="P408" s="98"/>
    </row>
    <row r="409" spans="14:16">
      <c r="N409" s="98"/>
      <c r="O409" s="98"/>
      <c r="P409" s="98"/>
    </row>
    <row r="410" spans="14:16">
      <c r="N410" s="98"/>
      <c r="O410" s="98"/>
      <c r="P410" s="98"/>
    </row>
    <row r="411" spans="14:16">
      <c r="N411" s="98"/>
      <c r="O411" s="98"/>
      <c r="P411" s="98"/>
    </row>
    <row r="412" spans="14:16">
      <c r="N412" s="98"/>
      <c r="O412" s="98"/>
      <c r="P412" s="98"/>
    </row>
    <row r="413" spans="14:16">
      <c r="N413" s="98"/>
      <c r="O413" s="98"/>
      <c r="P413" s="98"/>
    </row>
    <row r="414" spans="14:16">
      <c r="N414" s="98"/>
      <c r="O414" s="98"/>
      <c r="P414" s="98"/>
    </row>
    <row r="415" spans="14:16">
      <c r="N415" s="98"/>
      <c r="O415" s="98"/>
      <c r="P415" s="98"/>
    </row>
    <row r="416" spans="14:16">
      <c r="N416" s="98"/>
      <c r="O416" s="98"/>
      <c r="P416" s="98"/>
    </row>
    <row r="417" spans="14:16">
      <c r="N417" s="98"/>
      <c r="O417" s="98"/>
      <c r="P417" s="98"/>
    </row>
    <row r="418" spans="14:16">
      <c r="N418" s="98"/>
      <c r="O418" s="98"/>
      <c r="P418" s="98"/>
    </row>
    <row r="419" spans="14:16">
      <c r="N419" s="98"/>
      <c r="O419" s="98"/>
      <c r="P419" s="98"/>
    </row>
    <row r="420" spans="14:16">
      <c r="N420" s="98"/>
      <c r="O420" s="98"/>
      <c r="P420" s="98"/>
    </row>
    <row r="421" spans="14:16">
      <c r="N421" s="98"/>
      <c r="O421" s="98"/>
      <c r="P421" s="98"/>
    </row>
    <row r="422" spans="14:16">
      <c r="N422" s="98"/>
      <c r="O422" s="98"/>
      <c r="P422" s="98"/>
    </row>
    <row r="423" spans="14:16">
      <c r="N423" s="98"/>
      <c r="O423" s="98"/>
      <c r="P423" s="98"/>
    </row>
    <row r="424" spans="14:16">
      <c r="N424" s="98"/>
      <c r="O424" s="98"/>
      <c r="P424" s="98"/>
    </row>
    <row r="425" spans="14:16">
      <c r="N425" s="98"/>
      <c r="O425" s="98"/>
      <c r="P425" s="98"/>
    </row>
    <row r="426" spans="14:16">
      <c r="N426" s="98"/>
      <c r="O426" s="98"/>
      <c r="P426" s="98"/>
    </row>
    <row r="427" spans="14:16">
      <c r="N427" s="98"/>
      <c r="O427" s="98"/>
      <c r="P427" s="98"/>
    </row>
    <row r="428" spans="14:16">
      <c r="N428" s="98"/>
      <c r="O428" s="98"/>
      <c r="P428" s="98"/>
    </row>
    <row r="429" spans="14:16">
      <c r="N429" s="98"/>
      <c r="O429" s="98"/>
      <c r="P429" s="98"/>
    </row>
    <row r="430" spans="14:16">
      <c r="N430" s="98"/>
      <c r="O430" s="98"/>
      <c r="P430" s="98"/>
    </row>
    <row r="431" spans="14:16">
      <c r="N431" s="98"/>
      <c r="O431" s="98"/>
      <c r="P431" s="98"/>
    </row>
    <row r="432" spans="14:16">
      <c r="N432" s="98"/>
      <c r="O432" s="98"/>
      <c r="P432" s="98"/>
    </row>
    <row r="433" spans="14:16">
      <c r="N433" s="98"/>
      <c r="O433" s="98"/>
      <c r="P433" s="98"/>
    </row>
    <row r="434" spans="14:16">
      <c r="N434" s="98"/>
      <c r="O434" s="98"/>
      <c r="P434" s="98"/>
    </row>
    <row r="435" spans="14:16">
      <c r="N435" s="98"/>
      <c r="O435" s="98"/>
      <c r="P435" s="98"/>
    </row>
    <row r="436" spans="14:16">
      <c r="N436" s="98"/>
      <c r="O436" s="98"/>
      <c r="P436" s="98"/>
    </row>
    <row r="437" spans="14:16">
      <c r="N437" s="98"/>
      <c r="O437" s="98"/>
      <c r="P437" s="98"/>
    </row>
    <row r="438" spans="14:16">
      <c r="N438" s="98"/>
      <c r="O438" s="98"/>
      <c r="P438" s="98"/>
    </row>
    <row r="439" spans="14:16">
      <c r="N439" s="98"/>
      <c r="O439" s="98"/>
      <c r="P439" s="98"/>
    </row>
    <row r="440" spans="14:16">
      <c r="N440" s="98"/>
      <c r="O440" s="98"/>
      <c r="P440" s="98"/>
    </row>
    <row r="441" spans="14:16">
      <c r="N441" s="98"/>
      <c r="O441" s="98"/>
      <c r="P441" s="98"/>
    </row>
    <row r="442" spans="14:16">
      <c r="N442" s="98"/>
      <c r="O442" s="98"/>
      <c r="P442" s="98"/>
    </row>
    <row r="443" spans="14:16">
      <c r="N443" s="98"/>
      <c r="O443" s="98"/>
      <c r="P443" s="98"/>
    </row>
    <row r="444" spans="14:16">
      <c r="N444" s="98"/>
      <c r="O444" s="98"/>
      <c r="P444" s="98"/>
    </row>
    <row r="445" spans="14:16">
      <c r="N445" s="98"/>
      <c r="O445" s="98"/>
      <c r="P445" s="98"/>
    </row>
    <row r="446" spans="14:16">
      <c r="N446" s="98"/>
      <c r="O446" s="98"/>
      <c r="P446" s="98"/>
    </row>
    <row r="447" spans="14:16">
      <c r="N447" s="98"/>
      <c r="O447" s="98"/>
      <c r="P447" s="98"/>
    </row>
    <row r="448" spans="14:16">
      <c r="N448" s="98"/>
      <c r="O448" s="98"/>
      <c r="P448" s="98"/>
    </row>
    <row r="449" spans="14:16">
      <c r="N449" s="98"/>
      <c r="O449" s="98"/>
      <c r="P449" s="98"/>
    </row>
    <row r="450" spans="14:16">
      <c r="N450" s="98"/>
      <c r="O450" s="98"/>
      <c r="P450" s="98"/>
    </row>
    <row r="451" spans="14:16">
      <c r="N451" s="98"/>
      <c r="O451" s="98"/>
      <c r="P451" s="98"/>
    </row>
    <row r="452" spans="14:16">
      <c r="N452" s="98"/>
      <c r="O452" s="98"/>
      <c r="P452" s="98"/>
    </row>
    <row r="453" spans="14:16">
      <c r="N453" s="98"/>
      <c r="O453" s="98"/>
      <c r="P453" s="98"/>
    </row>
    <row r="454" spans="14:16">
      <c r="N454" s="98"/>
      <c r="O454" s="98"/>
      <c r="P454" s="98"/>
    </row>
    <row r="455" spans="14:16">
      <c r="N455" s="98"/>
      <c r="O455" s="98"/>
      <c r="P455" s="98"/>
    </row>
    <row r="456" spans="14:16">
      <c r="N456" s="98"/>
      <c r="O456" s="98"/>
      <c r="P456" s="98"/>
    </row>
    <row r="457" spans="14:16">
      <c r="N457" s="98"/>
      <c r="O457" s="98"/>
      <c r="P457" s="98"/>
    </row>
    <row r="458" spans="14:16">
      <c r="N458" s="98"/>
      <c r="O458" s="98"/>
      <c r="P458" s="98"/>
    </row>
    <row r="459" spans="14:16">
      <c r="N459" s="98"/>
      <c r="O459" s="98"/>
      <c r="P459" s="98"/>
    </row>
    <row r="460" spans="14:16">
      <c r="N460" s="98"/>
      <c r="O460" s="98"/>
      <c r="P460" s="98"/>
    </row>
    <row r="461" spans="14:16">
      <c r="N461" s="98"/>
      <c r="O461" s="98"/>
      <c r="P461" s="98"/>
    </row>
    <row r="462" spans="14:16">
      <c r="N462" s="98"/>
      <c r="O462" s="98"/>
      <c r="P462" s="98"/>
    </row>
    <row r="463" spans="14:16">
      <c r="N463" s="98"/>
      <c r="O463" s="98"/>
      <c r="P463" s="98"/>
    </row>
    <row r="464" spans="14:16">
      <c r="N464" s="98"/>
      <c r="O464" s="98"/>
      <c r="P464" s="98"/>
    </row>
    <row r="465" spans="14:16">
      <c r="N465" s="98"/>
      <c r="O465" s="98"/>
      <c r="P465" s="98"/>
    </row>
    <row r="466" spans="14:16">
      <c r="N466" s="98"/>
      <c r="O466" s="98"/>
      <c r="P466" s="98"/>
    </row>
    <row r="467" spans="14:16">
      <c r="N467" s="98"/>
      <c r="O467" s="98"/>
      <c r="P467" s="98"/>
    </row>
    <row r="468" spans="14:16">
      <c r="N468" s="98"/>
      <c r="O468" s="98"/>
      <c r="P468" s="98"/>
    </row>
    <row r="469" spans="14:16">
      <c r="N469" s="98"/>
      <c r="O469" s="98"/>
      <c r="P469" s="98"/>
    </row>
    <row r="470" spans="14:16">
      <c r="N470" s="98"/>
      <c r="O470" s="98"/>
      <c r="P470" s="98"/>
    </row>
    <row r="471" spans="14:16">
      <c r="N471" s="98"/>
      <c r="O471" s="98"/>
      <c r="P471" s="98"/>
    </row>
    <row r="472" spans="14:16">
      <c r="N472" s="98"/>
      <c r="O472" s="98"/>
      <c r="P472" s="98"/>
    </row>
    <row r="473" spans="14:16">
      <c r="N473" s="98"/>
      <c r="O473" s="98"/>
      <c r="P473" s="98"/>
    </row>
    <row r="474" spans="14:16">
      <c r="N474" s="98"/>
      <c r="O474" s="98"/>
      <c r="P474" s="98"/>
    </row>
    <row r="475" spans="14:16">
      <c r="N475" s="98"/>
      <c r="O475" s="98"/>
      <c r="P475" s="98"/>
    </row>
    <row r="476" spans="14:16">
      <c r="N476" s="98"/>
      <c r="O476" s="98"/>
      <c r="P476" s="98"/>
    </row>
    <row r="477" spans="14:16">
      <c r="N477" s="98"/>
      <c r="O477" s="98"/>
      <c r="P477" s="98"/>
    </row>
    <row r="478" spans="14:16">
      <c r="N478" s="98"/>
      <c r="O478" s="98"/>
      <c r="P478" s="98"/>
    </row>
    <row r="479" spans="14:16">
      <c r="N479" s="98"/>
      <c r="O479" s="98"/>
      <c r="P479" s="98"/>
    </row>
    <row r="480" spans="14:16">
      <c r="N480" s="98"/>
      <c r="O480" s="98"/>
      <c r="P480" s="98"/>
    </row>
    <row r="481" spans="14:16">
      <c r="N481" s="98"/>
      <c r="O481" s="98"/>
      <c r="P481" s="98"/>
    </row>
    <row r="482" spans="14:16">
      <c r="N482" s="98"/>
      <c r="O482" s="98"/>
      <c r="P482" s="98"/>
    </row>
    <row r="483" spans="14:16">
      <c r="N483" s="98"/>
      <c r="O483" s="98"/>
      <c r="P483" s="98"/>
    </row>
    <row r="484" spans="14:16">
      <c r="N484" s="98"/>
      <c r="O484" s="98"/>
      <c r="P484" s="98"/>
    </row>
    <row r="485" spans="14:16">
      <c r="N485" s="98"/>
      <c r="O485" s="98"/>
      <c r="P485" s="98"/>
    </row>
    <row r="486" spans="14:16">
      <c r="N486" s="98"/>
      <c r="O486" s="98"/>
      <c r="P486" s="98"/>
    </row>
    <row r="487" spans="14:16">
      <c r="N487" s="98"/>
      <c r="O487" s="98"/>
      <c r="P487" s="98"/>
    </row>
    <row r="488" spans="14:16">
      <c r="N488" s="98"/>
      <c r="O488" s="98"/>
      <c r="P488" s="98"/>
    </row>
    <row r="489" spans="14:16">
      <c r="N489" s="98"/>
      <c r="O489" s="98"/>
      <c r="P489" s="98"/>
    </row>
    <row r="490" spans="14:16">
      <c r="N490" s="98"/>
      <c r="O490" s="98"/>
      <c r="P490" s="98"/>
    </row>
    <row r="491" spans="14:16">
      <c r="N491" s="98"/>
      <c r="O491" s="98"/>
      <c r="P491" s="98"/>
    </row>
    <row r="492" spans="14:16">
      <c r="N492" s="98"/>
      <c r="O492" s="98"/>
      <c r="P492" s="98"/>
    </row>
    <row r="493" spans="14:16">
      <c r="N493" s="98"/>
      <c r="O493" s="98"/>
      <c r="P493" s="98"/>
    </row>
    <row r="494" spans="14:16">
      <c r="N494" s="98"/>
      <c r="O494" s="98"/>
      <c r="P494" s="98"/>
    </row>
    <row r="495" spans="14:16">
      <c r="N495" s="98"/>
      <c r="O495" s="98"/>
      <c r="P495" s="98"/>
    </row>
    <row r="496" spans="14:16">
      <c r="N496" s="98"/>
      <c r="O496" s="98"/>
      <c r="P496" s="98"/>
    </row>
    <row r="497" spans="14:16">
      <c r="N497" s="98"/>
      <c r="O497" s="98"/>
      <c r="P497" s="98"/>
    </row>
    <row r="498" spans="14:16">
      <c r="N498" s="98"/>
      <c r="O498" s="98"/>
      <c r="P498" s="98"/>
    </row>
    <row r="499" spans="14:16">
      <c r="N499" s="98"/>
      <c r="O499" s="98"/>
      <c r="P499" s="98"/>
    </row>
    <row r="500" spans="14:16">
      <c r="N500" s="98"/>
      <c r="O500" s="98"/>
      <c r="P500" s="98"/>
    </row>
    <row r="501" spans="14:16">
      <c r="N501" s="98"/>
      <c r="O501" s="98"/>
      <c r="P501" s="98"/>
    </row>
    <row r="502" spans="14:16">
      <c r="N502" s="98"/>
      <c r="O502" s="98"/>
      <c r="P502" s="98"/>
    </row>
    <row r="503" spans="14:16">
      <c r="N503" s="98"/>
      <c r="O503" s="98"/>
      <c r="P503" s="98"/>
    </row>
    <row r="504" spans="14:16">
      <c r="N504" s="98"/>
      <c r="O504" s="98"/>
      <c r="P504" s="98"/>
    </row>
    <row r="505" spans="14:16">
      <c r="N505" s="98"/>
      <c r="O505" s="98"/>
      <c r="P505" s="98"/>
    </row>
    <row r="506" spans="14:16">
      <c r="N506" s="98"/>
      <c r="O506" s="98"/>
      <c r="P506" s="98"/>
    </row>
    <row r="507" spans="14:16">
      <c r="N507" s="98"/>
      <c r="O507" s="98"/>
      <c r="P507" s="98"/>
    </row>
    <row r="508" spans="14:16">
      <c r="N508" s="98"/>
      <c r="O508" s="98"/>
      <c r="P508" s="98"/>
    </row>
    <row r="509" spans="14:16">
      <c r="N509" s="98"/>
      <c r="O509" s="98"/>
      <c r="P509" s="98"/>
    </row>
    <row r="510" spans="14:16">
      <c r="N510" s="98"/>
      <c r="O510" s="98"/>
      <c r="P510" s="98"/>
    </row>
    <row r="511" spans="14:16">
      <c r="N511" s="98"/>
      <c r="O511" s="98"/>
      <c r="P511" s="98"/>
    </row>
    <row r="512" spans="14:16">
      <c r="N512" s="98"/>
      <c r="O512" s="98"/>
      <c r="P512" s="98"/>
    </row>
    <row r="513" spans="14:16">
      <c r="N513" s="98"/>
      <c r="O513" s="98"/>
      <c r="P513" s="98"/>
    </row>
    <row r="514" spans="14:16">
      <c r="N514" s="98"/>
      <c r="O514" s="98"/>
      <c r="P514" s="98"/>
    </row>
    <row r="515" spans="14:16">
      <c r="N515" s="98"/>
      <c r="O515" s="98"/>
      <c r="P515" s="98"/>
    </row>
    <row r="516" spans="14:16">
      <c r="N516" s="98"/>
      <c r="O516" s="98"/>
      <c r="P516" s="98"/>
    </row>
    <row r="517" spans="14:16">
      <c r="N517" s="98"/>
      <c r="O517" s="98"/>
      <c r="P517" s="98"/>
    </row>
    <row r="518" spans="14:16">
      <c r="N518" s="98"/>
      <c r="O518" s="98"/>
      <c r="P518" s="98"/>
    </row>
    <row r="519" spans="14:16">
      <c r="N519" s="98"/>
      <c r="O519" s="98"/>
      <c r="P519" s="98"/>
    </row>
    <row r="520" spans="14:16">
      <c r="N520" s="98"/>
      <c r="O520" s="98"/>
      <c r="P520" s="98"/>
    </row>
    <row r="521" spans="14:16">
      <c r="N521" s="98"/>
      <c r="O521" s="98"/>
      <c r="P521" s="98"/>
    </row>
    <row r="522" spans="14:16">
      <c r="N522" s="98"/>
      <c r="O522" s="98"/>
      <c r="P522" s="98"/>
    </row>
    <row r="523" spans="14:16">
      <c r="N523" s="98"/>
      <c r="O523" s="98"/>
      <c r="P523" s="98"/>
    </row>
    <row r="524" spans="14:16">
      <c r="N524" s="98"/>
      <c r="O524" s="98"/>
      <c r="P524" s="98"/>
    </row>
    <row r="525" spans="14:16">
      <c r="N525" s="98"/>
      <c r="O525" s="98"/>
      <c r="P525" s="98"/>
    </row>
    <row r="526" spans="14:16">
      <c r="N526" s="98"/>
      <c r="O526" s="98"/>
      <c r="P526" s="98"/>
    </row>
    <row r="527" spans="14:16">
      <c r="N527" s="98"/>
      <c r="O527" s="98"/>
      <c r="P527" s="98"/>
    </row>
    <row r="528" spans="14:16">
      <c r="N528" s="98"/>
      <c r="O528" s="98"/>
      <c r="P528" s="98"/>
    </row>
    <row r="529" spans="14:16">
      <c r="N529" s="98"/>
      <c r="O529" s="98"/>
      <c r="P529" s="98"/>
    </row>
    <row r="530" spans="14:16">
      <c r="N530" s="98"/>
      <c r="O530" s="98"/>
      <c r="P530" s="98"/>
    </row>
    <row r="531" spans="14:16">
      <c r="N531" s="98"/>
      <c r="O531" s="98"/>
      <c r="P531" s="98"/>
    </row>
    <row r="532" spans="14:16">
      <c r="N532" s="98"/>
      <c r="O532" s="98"/>
      <c r="P532" s="98"/>
    </row>
    <row r="533" spans="14:16">
      <c r="N533" s="98"/>
      <c r="O533" s="98"/>
      <c r="P533" s="98"/>
    </row>
    <row r="534" spans="14:16">
      <c r="N534" s="98"/>
      <c r="O534" s="98"/>
      <c r="P534" s="98"/>
    </row>
    <row r="535" spans="14:16">
      <c r="N535" s="98"/>
      <c r="O535" s="98"/>
      <c r="P535" s="98"/>
    </row>
    <row r="536" spans="14:16">
      <c r="N536" s="98"/>
      <c r="O536" s="98"/>
      <c r="P536" s="98"/>
    </row>
    <row r="537" spans="14:16">
      <c r="N537" s="98"/>
      <c r="O537" s="98"/>
      <c r="P537" s="98"/>
    </row>
    <row r="538" spans="14:16">
      <c r="N538" s="98"/>
      <c r="O538" s="98"/>
      <c r="P538" s="98"/>
    </row>
    <row r="539" spans="14:16">
      <c r="N539" s="98"/>
      <c r="O539" s="98"/>
      <c r="P539" s="98"/>
    </row>
    <row r="540" spans="14:16">
      <c r="N540" s="98"/>
      <c r="O540" s="98"/>
      <c r="P540" s="98"/>
    </row>
    <row r="541" spans="14:16">
      <c r="N541" s="98"/>
      <c r="O541" s="98"/>
      <c r="P541" s="98"/>
    </row>
    <row r="542" spans="14:16">
      <c r="N542" s="98"/>
      <c r="O542" s="98"/>
      <c r="P542" s="98"/>
    </row>
    <row r="543" spans="14:16">
      <c r="N543" s="98"/>
      <c r="O543" s="98"/>
      <c r="P543" s="98"/>
    </row>
    <row r="544" spans="14:16">
      <c r="N544" s="98"/>
      <c r="O544" s="98"/>
      <c r="P544" s="98"/>
    </row>
    <row r="545" spans="14:16">
      <c r="N545" s="98"/>
      <c r="O545" s="98"/>
      <c r="P545" s="98"/>
    </row>
    <row r="546" spans="14:16">
      <c r="N546" s="98"/>
      <c r="O546" s="98"/>
      <c r="P546" s="98"/>
    </row>
    <row r="547" spans="14:16">
      <c r="N547" s="98"/>
      <c r="O547" s="98"/>
      <c r="P547" s="98"/>
    </row>
    <row r="548" spans="14:16">
      <c r="N548" s="98"/>
      <c r="O548" s="98"/>
      <c r="P548" s="98"/>
    </row>
    <row r="549" spans="14:16">
      <c r="N549" s="98"/>
      <c r="O549" s="98"/>
      <c r="P549" s="98"/>
    </row>
    <row r="550" spans="14:16">
      <c r="N550" s="98"/>
      <c r="O550" s="98"/>
      <c r="P550" s="98"/>
    </row>
    <row r="551" spans="14:16">
      <c r="N551" s="98"/>
      <c r="O551" s="98"/>
      <c r="P551" s="98"/>
    </row>
    <row r="552" spans="14:16">
      <c r="N552" s="98"/>
      <c r="O552" s="98"/>
      <c r="P552" s="98"/>
    </row>
    <row r="553" spans="14:16">
      <c r="N553" s="98"/>
      <c r="O553" s="98"/>
      <c r="P553" s="98"/>
    </row>
    <row r="554" spans="14:16">
      <c r="N554" s="98"/>
      <c r="O554" s="98"/>
      <c r="P554" s="98"/>
    </row>
    <row r="555" spans="14:16">
      <c r="N555" s="98"/>
      <c r="O555" s="98"/>
      <c r="P555" s="98"/>
    </row>
    <row r="556" spans="14:16">
      <c r="N556" s="98"/>
      <c r="O556" s="98"/>
      <c r="P556" s="98"/>
    </row>
    <row r="557" spans="14:16">
      <c r="N557" s="98"/>
      <c r="O557" s="98"/>
      <c r="P557" s="98"/>
    </row>
    <row r="558" spans="14:16">
      <c r="N558" s="98"/>
      <c r="O558" s="98"/>
      <c r="P558" s="98"/>
    </row>
    <row r="559" spans="14:16">
      <c r="N559" s="98"/>
      <c r="O559" s="98"/>
      <c r="P559" s="98"/>
    </row>
    <row r="560" spans="14:16">
      <c r="N560" s="98"/>
      <c r="O560" s="98"/>
      <c r="P560" s="98"/>
    </row>
    <row r="561" spans="14:16">
      <c r="N561" s="98"/>
      <c r="O561" s="98"/>
      <c r="P561" s="98"/>
    </row>
    <row r="562" spans="14:16">
      <c r="N562" s="98"/>
      <c r="O562" s="98"/>
      <c r="P562" s="98"/>
    </row>
    <row r="563" spans="14:16">
      <c r="N563" s="98"/>
      <c r="O563" s="98"/>
      <c r="P563" s="98"/>
    </row>
    <row r="564" spans="14:16">
      <c r="N564" s="98"/>
      <c r="O564" s="98"/>
      <c r="P564" s="98"/>
    </row>
    <row r="565" spans="14:16">
      <c r="N565" s="98"/>
      <c r="O565" s="98"/>
      <c r="P565" s="98"/>
    </row>
    <row r="566" spans="14:16">
      <c r="N566" s="98"/>
      <c r="O566" s="98"/>
      <c r="P566" s="98"/>
    </row>
    <row r="567" spans="14:16">
      <c r="N567" s="98"/>
      <c r="O567" s="98"/>
      <c r="P567" s="98"/>
    </row>
    <row r="568" spans="14:16">
      <c r="N568" s="98"/>
      <c r="O568" s="98"/>
      <c r="P568" s="98"/>
    </row>
    <row r="569" spans="14:16">
      <c r="N569" s="98"/>
      <c r="O569" s="98"/>
      <c r="P569" s="98"/>
    </row>
    <row r="570" spans="14:16">
      <c r="N570" s="98"/>
      <c r="O570" s="98"/>
      <c r="P570" s="98"/>
    </row>
    <row r="571" spans="14:16">
      <c r="N571" s="98"/>
      <c r="O571" s="98"/>
      <c r="P571" s="98"/>
    </row>
    <row r="572" spans="14:16">
      <c r="N572" s="98"/>
      <c r="O572" s="98"/>
      <c r="P572" s="98"/>
    </row>
    <row r="573" spans="14:16">
      <c r="N573" s="98"/>
      <c r="O573" s="98"/>
      <c r="P573" s="98"/>
    </row>
    <row r="574" spans="14:16">
      <c r="N574" s="98"/>
      <c r="O574" s="98"/>
      <c r="P574" s="98"/>
    </row>
    <row r="575" spans="14:16">
      <c r="N575" s="98"/>
      <c r="O575" s="98"/>
      <c r="P575" s="98"/>
    </row>
    <row r="576" spans="14:16">
      <c r="N576" s="98"/>
      <c r="O576" s="98"/>
      <c r="P576" s="98"/>
    </row>
    <row r="577" spans="14:16">
      <c r="N577" s="98"/>
      <c r="O577" s="98"/>
      <c r="P577" s="98"/>
    </row>
    <row r="578" spans="14:16">
      <c r="N578" s="98"/>
      <c r="O578" s="98"/>
      <c r="P578" s="98"/>
    </row>
    <row r="579" spans="14:16">
      <c r="N579" s="98"/>
      <c r="O579" s="98"/>
      <c r="P579" s="98"/>
    </row>
    <row r="580" spans="14:16">
      <c r="N580" s="98"/>
      <c r="O580" s="98"/>
      <c r="P580" s="98"/>
    </row>
    <row r="581" spans="14:16">
      <c r="N581" s="98"/>
      <c r="O581" s="98"/>
      <c r="P581" s="98"/>
    </row>
    <row r="582" spans="14:16">
      <c r="N582" s="98"/>
      <c r="O582" s="98"/>
      <c r="P582" s="98"/>
    </row>
    <row r="583" spans="14:16">
      <c r="N583" s="98"/>
      <c r="O583" s="98"/>
      <c r="P583" s="98"/>
    </row>
    <row r="584" spans="14:16">
      <c r="N584" s="98"/>
      <c r="O584" s="98"/>
      <c r="P584" s="98"/>
    </row>
    <row r="585" spans="14:16">
      <c r="N585" s="98"/>
      <c r="O585" s="98"/>
      <c r="P585" s="98"/>
    </row>
    <row r="586" spans="14:16">
      <c r="N586" s="98"/>
      <c r="O586" s="98"/>
      <c r="P586" s="98"/>
    </row>
    <row r="587" spans="14:16">
      <c r="N587" s="98"/>
      <c r="O587" s="98"/>
      <c r="P587" s="98"/>
    </row>
    <row r="588" spans="14:16">
      <c r="N588" s="98"/>
      <c r="O588" s="98"/>
      <c r="P588" s="98"/>
    </row>
    <row r="589" spans="14:16">
      <c r="N589" s="98"/>
      <c r="O589" s="98"/>
      <c r="P589" s="98"/>
    </row>
    <row r="590" spans="14:16">
      <c r="N590" s="98"/>
      <c r="O590" s="98"/>
      <c r="P590" s="98"/>
    </row>
    <row r="591" spans="14:16">
      <c r="N591" s="98"/>
      <c r="O591" s="98"/>
      <c r="P591" s="98"/>
    </row>
    <row r="592" spans="14:16">
      <c r="N592" s="98"/>
      <c r="O592" s="98"/>
      <c r="P592" s="98"/>
    </row>
    <row r="593" spans="14:16">
      <c r="N593" s="98"/>
      <c r="O593" s="98"/>
      <c r="P593" s="98"/>
    </row>
    <row r="594" spans="14:16">
      <c r="N594" s="98"/>
      <c r="O594" s="98"/>
      <c r="P594" s="98"/>
    </row>
    <row r="595" spans="14:16">
      <c r="N595" s="98"/>
      <c r="O595" s="98"/>
      <c r="P595" s="98"/>
    </row>
    <row r="596" spans="14:16">
      <c r="N596" s="98"/>
      <c r="O596" s="98"/>
      <c r="P596" s="98"/>
    </row>
    <row r="597" spans="14:16">
      <c r="N597" s="98"/>
      <c r="O597" s="98"/>
      <c r="P597" s="98"/>
    </row>
    <row r="598" spans="14:16">
      <c r="N598" s="98"/>
      <c r="O598" s="98"/>
      <c r="P598" s="98"/>
    </row>
    <row r="599" spans="14:16">
      <c r="N599" s="98"/>
      <c r="O599" s="98"/>
      <c r="P599" s="98"/>
    </row>
    <row r="600" spans="14:16">
      <c r="N600" s="98"/>
      <c r="O600" s="98"/>
      <c r="P600" s="98"/>
    </row>
    <row r="601" spans="14:16">
      <c r="N601" s="98"/>
      <c r="O601" s="98"/>
      <c r="P601" s="98"/>
    </row>
    <row r="602" spans="14:16">
      <c r="N602" s="98"/>
      <c r="O602" s="98"/>
      <c r="P602" s="98"/>
    </row>
    <row r="603" spans="14:16">
      <c r="N603" s="98"/>
      <c r="O603" s="98"/>
      <c r="P603" s="98"/>
    </row>
    <row r="604" spans="14:16">
      <c r="N604" s="98"/>
      <c r="O604" s="98"/>
      <c r="P604" s="98"/>
    </row>
    <row r="605" spans="14:16">
      <c r="N605" s="98"/>
      <c r="O605" s="98"/>
      <c r="P605" s="98"/>
    </row>
    <row r="606" spans="14:16">
      <c r="N606" s="98"/>
      <c r="O606" s="98"/>
      <c r="P606" s="98"/>
    </row>
    <row r="607" spans="14:16">
      <c r="N607" s="98"/>
      <c r="O607" s="98"/>
      <c r="P607" s="98"/>
    </row>
    <row r="608" spans="14:16">
      <c r="N608" s="98"/>
      <c r="O608" s="98"/>
      <c r="P608" s="98"/>
    </row>
    <row r="609" spans="14:16">
      <c r="N609" s="98"/>
      <c r="O609" s="98"/>
      <c r="P609" s="98"/>
    </row>
    <row r="610" spans="14:16">
      <c r="N610" s="98"/>
      <c r="O610" s="98"/>
      <c r="P610" s="98"/>
    </row>
    <row r="611" spans="14:16">
      <c r="N611" s="98"/>
      <c r="O611" s="98"/>
      <c r="P611" s="98"/>
    </row>
    <row r="612" spans="14:16">
      <c r="N612" s="98"/>
      <c r="O612" s="98"/>
      <c r="P612" s="98"/>
    </row>
    <row r="613" spans="14:16">
      <c r="N613" s="98"/>
      <c r="O613" s="98"/>
      <c r="P613" s="98"/>
    </row>
    <row r="614" spans="14:16">
      <c r="N614" s="98"/>
      <c r="O614" s="98"/>
      <c r="P614" s="98"/>
    </row>
    <row r="615" spans="14:16">
      <c r="N615" s="98"/>
      <c r="O615" s="98"/>
      <c r="P615" s="98"/>
    </row>
    <row r="616" spans="14:16">
      <c r="N616" s="98"/>
      <c r="O616" s="98"/>
      <c r="P616" s="98"/>
    </row>
    <row r="617" spans="14:16">
      <c r="N617" s="98"/>
      <c r="O617" s="98"/>
      <c r="P617" s="98"/>
    </row>
    <row r="618" spans="14:16">
      <c r="N618" s="98"/>
      <c r="O618" s="98"/>
      <c r="P618" s="98"/>
    </row>
    <row r="619" spans="14:16">
      <c r="N619" s="98"/>
      <c r="O619" s="98"/>
      <c r="P619" s="98"/>
    </row>
    <row r="620" spans="14:16">
      <c r="N620" s="98"/>
      <c r="O620" s="98"/>
      <c r="P620" s="98"/>
    </row>
    <row r="621" spans="14:16">
      <c r="N621" s="98"/>
      <c r="O621" s="98"/>
      <c r="P621" s="98"/>
    </row>
    <row r="622" spans="14:16">
      <c r="N622" s="98"/>
      <c r="O622" s="98"/>
      <c r="P622" s="98"/>
    </row>
    <row r="623" spans="14:16">
      <c r="N623" s="98"/>
      <c r="O623" s="98"/>
      <c r="P623" s="98"/>
    </row>
    <row r="624" spans="14:16">
      <c r="N624" s="98"/>
      <c r="O624" s="98"/>
      <c r="P624" s="98"/>
    </row>
    <row r="625" spans="14:16">
      <c r="N625" s="98"/>
      <c r="O625" s="98"/>
      <c r="P625" s="98"/>
    </row>
    <row r="626" spans="14:16">
      <c r="N626" s="98"/>
      <c r="O626" s="98"/>
      <c r="P626" s="98"/>
    </row>
    <row r="627" spans="14:16">
      <c r="N627" s="98"/>
      <c r="O627" s="98"/>
      <c r="P627" s="98"/>
    </row>
    <row r="628" spans="14:16">
      <c r="N628" s="98"/>
      <c r="O628" s="98"/>
      <c r="P628" s="98"/>
    </row>
    <row r="629" spans="14:16">
      <c r="N629" s="98"/>
      <c r="O629" s="98"/>
      <c r="P629" s="98"/>
    </row>
    <row r="630" spans="14:16">
      <c r="N630" s="98"/>
      <c r="O630" s="98"/>
      <c r="P630" s="98"/>
    </row>
    <row r="631" spans="14:16">
      <c r="N631" s="98"/>
      <c r="O631" s="98"/>
      <c r="P631" s="98"/>
    </row>
    <row r="632" spans="14:16">
      <c r="N632" s="98"/>
      <c r="O632" s="98"/>
      <c r="P632" s="98"/>
    </row>
    <row r="633" spans="14:16">
      <c r="N633" s="98"/>
      <c r="O633" s="98"/>
      <c r="P633" s="98"/>
    </row>
    <row r="634" spans="14:16">
      <c r="N634" s="98"/>
      <c r="O634" s="98"/>
      <c r="P634" s="98"/>
    </row>
    <row r="635" spans="14:16">
      <c r="N635" s="98"/>
      <c r="O635" s="98"/>
      <c r="P635" s="98"/>
    </row>
    <row r="636" spans="14:16">
      <c r="N636" s="98"/>
      <c r="O636" s="98"/>
      <c r="P636" s="98"/>
    </row>
    <row r="637" spans="14:16">
      <c r="N637" s="98"/>
      <c r="O637" s="98"/>
      <c r="P637" s="98"/>
    </row>
    <row r="638" spans="14:16">
      <c r="N638" s="98"/>
      <c r="O638" s="98"/>
      <c r="P638" s="98"/>
    </row>
    <row r="639" spans="14:16">
      <c r="N639" s="98"/>
      <c r="O639" s="98"/>
      <c r="P639" s="98"/>
    </row>
    <row r="640" spans="14:16">
      <c r="N640" s="98"/>
      <c r="O640" s="98"/>
      <c r="P640" s="98"/>
    </row>
    <row r="641" spans="14:16">
      <c r="N641" s="98"/>
      <c r="O641" s="98"/>
      <c r="P641" s="98"/>
    </row>
    <row r="642" spans="14:16">
      <c r="N642" s="98"/>
      <c r="O642" s="98"/>
      <c r="P642" s="98"/>
    </row>
    <row r="643" spans="14:16">
      <c r="N643" s="98"/>
      <c r="O643" s="98"/>
      <c r="P643" s="98"/>
    </row>
    <row r="644" spans="14:16">
      <c r="N644" s="98"/>
      <c r="O644" s="98"/>
      <c r="P644" s="98"/>
    </row>
    <row r="645" spans="14:16">
      <c r="N645" s="98"/>
      <c r="O645" s="98"/>
      <c r="P645" s="98"/>
    </row>
    <row r="646" spans="14:16">
      <c r="N646" s="98"/>
      <c r="O646" s="98"/>
      <c r="P646" s="98"/>
    </row>
    <row r="647" spans="14:16">
      <c r="N647" s="98"/>
      <c r="O647" s="98"/>
      <c r="P647" s="98"/>
    </row>
    <row r="648" spans="14:16">
      <c r="N648" s="98"/>
      <c r="O648" s="98"/>
      <c r="P648" s="98"/>
    </row>
    <row r="649" spans="14:16">
      <c r="N649" s="98"/>
      <c r="O649" s="98"/>
      <c r="P649" s="98"/>
    </row>
    <row r="650" spans="14:16">
      <c r="N650" s="98"/>
      <c r="O650" s="98"/>
      <c r="P650" s="98"/>
    </row>
    <row r="651" spans="14:16">
      <c r="N651" s="98"/>
      <c r="O651" s="98"/>
      <c r="P651" s="98"/>
    </row>
    <row r="652" spans="14:16">
      <c r="N652" s="98"/>
      <c r="O652" s="98"/>
      <c r="P652" s="98"/>
    </row>
    <row r="653" spans="14:16">
      <c r="N653" s="98"/>
      <c r="O653" s="98"/>
      <c r="P653" s="98"/>
    </row>
    <row r="654" spans="14:16">
      <c r="N654" s="98"/>
      <c r="O654" s="98"/>
      <c r="P654" s="98"/>
    </row>
    <row r="655" spans="14:16">
      <c r="N655" s="98"/>
      <c r="O655" s="98"/>
      <c r="P655" s="98"/>
    </row>
    <row r="656" spans="14:16">
      <c r="N656" s="98"/>
      <c r="O656" s="98"/>
      <c r="P656" s="98"/>
    </row>
    <row r="657" spans="14:16">
      <c r="N657" s="98"/>
      <c r="O657" s="98"/>
      <c r="P657" s="98"/>
    </row>
    <row r="658" spans="14:16">
      <c r="N658" s="98"/>
      <c r="O658" s="98"/>
      <c r="P658" s="98"/>
    </row>
    <row r="659" spans="14:16">
      <c r="N659" s="98"/>
      <c r="O659" s="98"/>
      <c r="P659" s="98"/>
    </row>
    <row r="660" spans="14:16">
      <c r="N660" s="98"/>
      <c r="O660" s="98"/>
      <c r="P660" s="98"/>
    </row>
    <row r="661" spans="14:16">
      <c r="N661" s="98"/>
      <c r="O661" s="98"/>
      <c r="P661" s="98"/>
    </row>
    <row r="662" spans="14:16">
      <c r="N662" s="98"/>
      <c r="O662" s="98"/>
      <c r="P662" s="98"/>
    </row>
    <row r="663" spans="14:16">
      <c r="N663" s="98"/>
      <c r="O663" s="98"/>
      <c r="P663" s="98"/>
    </row>
    <row r="664" spans="14:16">
      <c r="N664" s="98"/>
      <c r="O664" s="98"/>
      <c r="P664" s="98"/>
    </row>
    <row r="665" spans="14:16">
      <c r="N665" s="98"/>
      <c r="O665" s="98"/>
      <c r="P665" s="98"/>
    </row>
    <row r="666" spans="14:16">
      <c r="N666" s="98"/>
      <c r="O666" s="98"/>
      <c r="P666" s="98"/>
    </row>
    <row r="667" spans="14:16">
      <c r="N667" s="98"/>
      <c r="O667" s="98"/>
      <c r="P667" s="98"/>
    </row>
    <row r="668" spans="14:16">
      <c r="N668" s="98"/>
      <c r="O668" s="98"/>
      <c r="P668" s="98"/>
    </row>
    <row r="669" spans="14:16">
      <c r="N669" s="98"/>
      <c r="O669" s="98"/>
      <c r="P669" s="98"/>
    </row>
    <row r="670" spans="14:16">
      <c r="N670" s="98"/>
      <c r="O670" s="98"/>
      <c r="P670" s="98"/>
    </row>
    <row r="671" spans="14:16">
      <c r="N671" s="98"/>
      <c r="O671" s="98"/>
      <c r="P671" s="98"/>
    </row>
    <row r="672" spans="14:16">
      <c r="N672" s="98"/>
      <c r="O672" s="98"/>
      <c r="P672" s="98"/>
    </row>
    <row r="673" spans="14:16">
      <c r="N673" s="98"/>
      <c r="O673" s="98"/>
      <c r="P673" s="98"/>
    </row>
    <row r="674" spans="14:16">
      <c r="N674" s="98"/>
      <c r="O674" s="98"/>
      <c r="P674" s="98"/>
    </row>
    <row r="675" spans="14:16">
      <c r="N675" s="98"/>
      <c r="O675" s="98"/>
      <c r="P675" s="98"/>
    </row>
    <row r="676" spans="14:16">
      <c r="N676" s="98"/>
      <c r="O676" s="98"/>
      <c r="P676" s="98"/>
    </row>
    <row r="677" spans="14:16">
      <c r="N677" s="98"/>
      <c r="O677" s="98"/>
      <c r="P677" s="98"/>
    </row>
    <row r="678" spans="14:16">
      <c r="N678" s="98"/>
      <c r="O678" s="98"/>
      <c r="P678" s="98"/>
    </row>
    <row r="679" spans="14:16">
      <c r="N679" s="98"/>
      <c r="O679" s="98"/>
      <c r="P679" s="98"/>
    </row>
    <row r="680" spans="14:16">
      <c r="N680" s="98"/>
      <c r="O680" s="98"/>
      <c r="P680" s="98"/>
    </row>
    <row r="681" spans="14:16">
      <c r="N681" s="98"/>
      <c r="O681" s="98"/>
      <c r="P681" s="98"/>
    </row>
    <row r="682" spans="14:16">
      <c r="N682" s="98"/>
      <c r="O682" s="98"/>
      <c r="P682" s="98"/>
    </row>
    <row r="683" spans="14:16">
      <c r="N683" s="98"/>
      <c r="O683" s="98"/>
      <c r="P683" s="98"/>
    </row>
    <row r="684" spans="14:16">
      <c r="N684" s="98"/>
      <c r="O684" s="98"/>
      <c r="P684" s="98"/>
    </row>
    <row r="685" spans="14:16">
      <c r="N685" s="98"/>
      <c r="O685" s="98"/>
      <c r="P685" s="98"/>
    </row>
    <row r="686" spans="14:16">
      <c r="N686" s="98"/>
      <c r="O686" s="98"/>
      <c r="P686" s="98"/>
    </row>
    <row r="687" spans="14:16">
      <c r="N687" s="98"/>
      <c r="O687" s="98"/>
      <c r="P687" s="98"/>
    </row>
    <row r="688" spans="14:16">
      <c r="N688" s="98"/>
      <c r="O688" s="98"/>
      <c r="P688" s="98"/>
    </row>
    <row r="689" spans="14:16">
      <c r="N689" s="98"/>
      <c r="O689" s="98"/>
      <c r="P689" s="98"/>
    </row>
    <row r="690" spans="14:16">
      <c r="N690" s="98"/>
      <c r="O690" s="98"/>
      <c r="P690" s="98"/>
    </row>
    <row r="691" spans="14:16">
      <c r="N691" s="98"/>
      <c r="O691" s="98"/>
      <c r="P691" s="98"/>
    </row>
    <row r="692" spans="14:16">
      <c r="N692" s="98"/>
      <c r="O692" s="98"/>
      <c r="P692" s="98"/>
    </row>
    <row r="693" spans="14:16">
      <c r="N693" s="98"/>
      <c r="O693" s="98"/>
      <c r="P693" s="98"/>
    </row>
    <row r="694" spans="14:16">
      <c r="N694" s="98"/>
      <c r="O694" s="98"/>
      <c r="P694" s="98"/>
    </row>
    <row r="695" spans="14:16">
      <c r="N695" s="98"/>
      <c r="O695" s="98"/>
      <c r="P695" s="98"/>
    </row>
    <row r="696" spans="14:16">
      <c r="N696" s="98"/>
      <c r="O696" s="98"/>
      <c r="P696" s="98"/>
    </row>
    <row r="697" spans="14:16">
      <c r="N697" s="98"/>
      <c r="O697" s="98"/>
      <c r="P697" s="98"/>
    </row>
    <row r="698" spans="14:16">
      <c r="N698" s="98"/>
      <c r="O698" s="98"/>
      <c r="P698" s="98"/>
    </row>
    <row r="699" spans="14:16">
      <c r="N699" s="98"/>
      <c r="O699" s="98"/>
      <c r="P699" s="98"/>
    </row>
    <row r="700" spans="14:16">
      <c r="N700" s="98"/>
      <c r="O700" s="98"/>
      <c r="P700" s="98"/>
    </row>
    <row r="701" spans="14:16">
      <c r="N701" s="98"/>
      <c r="O701" s="98"/>
      <c r="P701" s="98"/>
    </row>
    <row r="702" spans="14:16">
      <c r="N702" s="98"/>
      <c r="O702" s="98"/>
      <c r="P702" s="98"/>
    </row>
    <row r="703" spans="14:16">
      <c r="N703" s="98"/>
      <c r="O703" s="98"/>
      <c r="P703" s="98"/>
    </row>
    <row r="704" spans="14:16">
      <c r="N704" s="98"/>
      <c r="O704" s="98"/>
      <c r="P704" s="98"/>
    </row>
    <row r="705" spans="14:16">
      <c r="N705" s="98"/>
      <c r="O705" s="98"/>
      <c r="P705" s="98"/>
    </row>
    <row r="706" spans="14:16">
      <c r="N706" s="98"/>
      <c r="O706" s="98"/>
      <c r="P706" s="98"/>
    </row>
    <row r="707" spans="14:16">
      <c r="N707" s="98"/>
      <c r="O707" s="98"/>
      <c r="P707" s="98"/>
    </row>
    <row r="708" spans="14:16">
      <c r="N708" s="98"/>
      <c r="O708" s="98"/>
      <c r="P708" s="98"/>
    </row>
    <row r="709" spans="14:16">
      <c r="N709" s="98"/>
      <c r="O709" s="98"/>
      <c r="P709" s="98"/>
    </row>
    <row r="710" spans="14:16">
      <c r="N710" s="98"/>
      <c r="O710" s="98"/>
      <c r="P710" s="98"/>
    </row>
    <row r="711" spans="14:16">
      <c r="N711" s="98"/>
      <c r="O711" s="98"/>
      <c r="P711" s="98"/>
    </row>
    <row r="712" spans="14:16">
      <c r="N712" s="98"/>
      <c r="O712" s="98"/>
      <c r="P712" s="98"/>
    </row>
    <row r="713" spans="14:16">
      <c r="N713" s="98"/>
      <c r="O713" s="98"/>
      <c r="P713" s="98"/>
    </row>
    <row r="714" spans="14:16">
      <c r="N714" s="98"/>
      <c r="O714" s="98"/>
      <c r="P714" s="98"/>
    </row>
    <row r="715" spans="14:16">
      <c r="N715" s="98"/>
      <c r="O715" s="98"/>
      <c r="P715" s="98"/>
    </row>
    <row r="716" spans="14:16">
      <c r="N716" s="98"/>
      <c r="O716" s="98"/>
      <c r="P716" s="98"/>
    </row>
    <row r="717" spans="14:16">
      <c r="N717" s="98"/>
      <c r="O717" s="98"/>
      <c r="P717" s="98"/>
    </row>
    <row r="718" spans="14:16">
      <c r="N718" s="98"/>
      <c r="O718" s="98"/>
      <c r="P718" s="98"/>
    </row>
    <row r="719" spans="14:16">
      <c r="N719" s="98"/>
      <c r="O719" s="98"/>
      <c r="P719" s="98"/>
    </row>
    <row r="720" spans="14:16">
      <c r="N720" s="98"/>
      <c r="O720" s="98"/>
      <c r="P720" s="98"/>
    </row>
    <row r="721" spans="14:16">
      <c r="N721" s="98"/>
      <c r="O721" s="98"/>
      <c r="P721" s="98"/>
    </row>
    <row r="722" spans="14:16">
      <c r="N722" s="98"/>
      <c r="O722" s="98"/>
      <c r="P722" s="98"/>
    </row>
    <row r="723" spans="14:16">
      <c r="N723" s="98"/>
      <c r="O723" s="98"/>
      <c r="P723" s="98"/>
    </row>
    <row r="724" spans="14:16">
      <c r="N724" s="98"/>
      <c r="O724" s="98"/>
      <c r="P724" s="98"/>
    </row>
    <row r="725" spans="14:16">
      <c r="N725" s="98"/>
      <c r="O725" s="98"/>
      <c r="P725" s="98"/>
    </row>
    <row r="726" spans="14:16">
      <c r="N726" s="98"/>
      <c r="O726" s="98"/>
      <c r="P726" s="98"/>
    </row>
    <row r="727" spans="14:16">
      <c r="N727" s="98"/>
      <c r="O727" s="98"/>
      <c r="P727" s="98"/>
    </row>
    <row r="728" spans="14:16">
      <c r="N728" s="98"/>
      <c r="O728" s="98"/>
      <c r="P728" s="98"/>
    </row>
    <row r="729" spans="14:16">
      <c r="N729" s="98"/>
      <c r="O729" s="98"/>
      <c r="P729" s="98"/>
    </row>
    <row r="730" spans="14:16">
      <c r="N730" s="98"/>
      <c r="O730" s="98"/>
      <c r="P730" s="98"/>
    </row>
    <row r="731" spans="14:16">
      <c r="N731" s="98"/>
      <c r="O731" s="98"/>
      <c r="P731" s="98"/>
    </row>
    <row r="732" spans="14:16">
      <c r="N732" s="98"/>
      <c r="O732" s="98"/>
      <c r="P732" s="98"/>
    </row>
    <row r="733" spans="14:16">
      <c r="N733" s="98"/>
      <c r="O733" s="98"/>
      <c r="P733" s="98"/>
    </row>
    <row r="734" spans="14:16">
      <c r="N734" s="98"/>
      <c r="O734" s="98"/>
      <c r="P734" s="98"/>
    </row>
    <row r="735" spans="14:16">
      <c r="N735" s="98"/>
      <c r="O735" s="98"/>
      <c r="P735" s="98"/>
    </row>
    <row r="736" spans="14:16">
      <c r="N736" s="98"/>
      <c r="O736" s="98"/>
      <c r="P736" s="98"/>
    </row>
    <row r="737" spans="14:16">
      <c r="N737" s="98"/>
      <c r="O737" s="98"/>
      <c r="P737" s="98"/>
    </row>
    <row r="738" spans="14:16">
      <c r="N738" s="98"/>
      <c r="O738" s="98"/>
      <c r="P738" s="98"/>
    </row>
    <row r="739" spans="14:16">
      <c r="N739" s="98"/>
      <c r="O739" s="98"/>
      <c r="P739" s="98"/>
    </row>
    <row r="740" spans="14:16">
      <c r="N740" s="98"/>
      <c r="O740" s="98"/>
      <c r="P740" s="98"/>
    </row>
    <row r="741" spans="14:16">
      <c r="N741" s="98"/>
      <c r="O741" s="98"/>
      <c r="P741" s="98"/>
    </row>
    <row r="742" spans="14:16">
      <c r="N742" s="98"/>
      <c r="O742" s="98"/>
      <c r="P742" s="98"/>
    </row>
    <row r="743" spans="14:16">
      <c r="N743" s="98"/>
      <c r="O743" s="98"/>
      <c r="P743" s="98"/>
    </row>
    <row r="744" spans="14:16">
      <c r="N744" s="98"/>
      <c r="O744" s="98"/>
      <c r="P744" s="98"/>
    </row>
    <row r="745" spans="14:16">
      <c r="N745" s="98"/>
      <c r="O745" s="98"/>
      <c r="P745" s="98"/>
    </row>
    <row r="746" spans="14:16">
      <c r="N746" s="98"/>
      <c r="O746" s="98"/>
      <c r="P746" s="98"/>
    </row>
    <row r="747" spans="14:16">
      <c r="N747" s="98"/>
      <c r="O747" s="98"/>
      <c r="P747" s="98"/>
    </row>
    <row r="748" spans="14:16">
      <c r="N748" s="98"/>
      <c r="O748" s="98"/>
      <c r="P748" s="98"/>
    </row>
    <row r="749" spans="14:16">
      <c r="N749" s="98"/>
      <c r="O749" s="98"/>
      <c r="P749" s="98"/>
    </row>
    <row r="750" spans="14:16">
      <c r="N750" s="98"/>
      <c r="O750" s="98"/>
      <c r="P750" s="98"/>
    </row>
    <row r="751" spans="14:16">
      <c r="N751" s="98"/>
      <c r="O751" s="98"/>
      <c r="P751" s="98"/>
    </row>
    <row r="752" spans="14:16">
      <c r="N752" s="98"/>
      <c r="O752" s="98"/>
      <c r="P752" s="98"/>
    </row>
    <row r="753" spans="14:16">
      <c r="N753" s="98"/>
      <c r="O753" s="98"/>
      <c r="P753" s="98"/>
    </row>
    <row r="754" spans="14:16">
      <c r="N754" s="98"/>
      <c r="O754" s="98"/>
      <c r="P754" s="98"/>
    </row>
    <row r="755" spans="14:16">
      <c r="N755" s="98"/>
      <c r="O755" s="98"/>
      <c r="P755" s="98"/>
    </row>
    <row r="756" spans="14:16">
      <c r="N756" s="98"/>
      <c r="O756" s="98"/>
      <c r="P756" s="98"/>
    </row>
    <row r="757" spans="14:16">
      <c r="N757" s="98"/>
      <c r="O757" s="98"/>
      <c r="P757" s="98"/>
    </row>
    <row r="758" spans="14:16">
      <c r="N758" s="98"/>
      <c r="O758" s="98"/>
      <c r="P758" s="98"/>
    </row>
    <row r="759" spans="14:16">
      <c r="N759" s="98"/>
      <c r="O759" s="98"/>
      <c r="P759" s="98"/>
    </row>
    <row r="760" spans="14:16">
      <c r="N760" s="98"/>
      <c r="O760" s="98"/>
      <c r="P760" s="98"/>
    </row>
    <row r="761" spans="14:16">
      <c r="N761" s="98"/>
      <c r="O761" s="98"/>
      <c r="P761" s="98"/>
    </row>
    <row r="762" spans="14:16">
      <c r="N762" s="98"/>
      <c r="O762" s="98"/>
      <c r="P762" s="98"/>
    </row>
    <row r="763" spans="14:16">
      <c r="N763" s="98"/>
      <c r="O763" s="98"/>
      <c r="P763" s="98"/>
    </row>
    <row r="764" spans="14:16">
      <c r="N764" s="98"/>
      <c r="O764" s="98"/>
      <c r="P764" s="98"/>
    </row>
    <row r="765" spans="14:16">
      <c r="N765" s="98"/>
      <c r="O765" s="98"/>
      <c r="P765" s="98"/>
    </row>
    <row r="766" spans="14:16">
      <c r="N766" s="98"/>
      <c r="O766" s="98"/>
      <c r="P766" s="98"/>
    </row>
    <row r="767" spans="14:16">
      <c r="N767" s="98"/>
      <c r="O767" s="98"/>
      <c r="P767" s="98"/>
    </row>
    <row r="768" spans="14:16">
      <c r="N768" s="98"/>
      <c r="O768" s="98"/>
      <c r="P768" s="98"/>
    </row>
    <row r="769" spans="14:16">
      <c r="N769" s="98"/>
      <c r="O769" s="98"/>
      <c r="P769" s="98"/>
    </row>
    <row r="770" spans="14:16">
      <c r="N770" s="98"/>
      <c r="O770" s="98"/>
      <c r="P770" s="98"/>
    </row>
    <row r="771" spans="14:16">
      <c r="N771" s="98"/>
      <c r="O771" s="98"/>
      <c r="P771" s="98"/>
    </row>
    <row r="772" spans="14:16">
      <c r="N772" s="98"/>
      <c r="O772" s="98"/>
      <c r="P772" s="98"/>
    </row>
    <row r="773" spans="14:16">
      <c r="N773" s="98"/>
      <c r="O773" s="98"/>
      <c r="P773" s="98"/>
    </row>
    <row r="774" spans="14:16">
      <c r="N774" s="98"/>
      <c r="O774" s="98"/>
      <c r="P774" s="98"/>
    </row>
    <row r="775" spans="14:16">
      <c r="N775" s="98"/>
      <c r="O775" s="98"/>
      <c r="P775" s="98"/>
    </row>
    <row r="776" spans="14:16">
      <c r="N776" s="98"/>
      <c r="O776" s="98"/>
      <c r="P776" s="98"/>
    </row>
    <row r="777" spans="14:16">
      <c r="N777" s="98"/>
      <c r="O777" s="98"/>
      <c r="P777" s="98"/>
    </row>
    <row r="778" spans="14:16">
      <c r="N778" s="98"/>
      <c r="O778" s="98"/>
      <c r="P778" s="98"/>
    </row>
    <row r="779" spans="14:16">
      <c r="N779" s="98"/>
      <c r="O779" s="98"/>
      <c r="P779" s="98"/>
    </row>
    <row r="780" spans="14:16">
      <c r="N780" s="98"/>
      <c r="O780" s="98"/>
      <c r="P780" s="98"/>
    </row>
    <row r="781" spans="14:16">
      <c r="N781" s="98"/>
      <c r="O781" s="98"/>
      <c r="P781" s="98"/>
    </row>
    <row r="782" spans="14:16">
      <c r="N782" s="98"/>
      <c r="O782" s="98"/>
      <c r="P782" s="98"/>
    </row>
    <row r="783" spans="14:16">
      <c r="N783" s="98"/>
      <c r="O783" s="98"/>
      <c r="P783" s="98"/>
    </row>
    <row r="784" spans="14:16">
      <c r="N784" s="98"/>
      <c r="O784" s="98"/>
      <c r="P784" s="98"/>
    </row>
    <row r="785" spans="14:16">
      <c r="N785" s="98"/>
      <c r="O785" s="98"/>
      <c r="P785" s="98"/>
    </row>
    <row r="786" spans="14:16">
      <c r="N786" s="98"/>
      <c r="O786" s="98"/>
      <c r="P786" s="98"/>
    </row>
    <row r="787" spans="14:16">
      <c r="N787" s="98"/>
      <c r="O787" s="98"/>
      <c r="P787" s="98"/>
    </row>
    <row r="788" spans="14:16">
      <c r="N788" s="98"/>
      <c r="O788" s="98"/>
      <c r="P788" s="98"/>
    </row>
    <row r="789" spans="14:16">
      <c r="N789" s="98"/>
      <c r="O789" s="98"/>
      <c r="P789" s="98"/>
    </row>
    <row r="790" spans="14:16">
      <c r="N790" s="98"/>
      <c r="O790" s="98"/>
      <c r="P790" s="98"/>
    </row>
    <row r="791" spans="14:16">
      <c r="N791" s="98"/>
      <c r="O791" s="98"/>
      <c r="P791" s="98"/>
    </row>
    <row r="792" spans="14:16">
      <c r="N792" s="98"/>
      <c r="O792" s="98"/>
      <c r="P792" s="98"/>
    </row>
    <row r="793" spans="14:16">
      <c r="N793" s="98"/>
      <c r="O793" s="98"/>
      <c r="P793" s="98"/>
    </row>
    <row r="794" spans="14:16">
      <c r="N794" s="98"/>
      <c r="O794" s="98"/>
      <c r="P794" s="98"/>
    </row>
    <row r="795" spans="14:16">
      <c r="N795" s="98"/>
      <c r="O795" s="98"/>
      <c r="P795" s="98"/>
    </row>
    <row r="796" spans="14:16">
      <c r="N796" s="98"/>
      <c r="O796" s="98"/>
      <c r="P796" s="98"/>
    </row>
    <row r="797" spans="14:16">
      <c r="N797" s="98"/>
      <c r="O797" s="98"/>
      <c r="P797" s="98"/>
    </row>
    <row r="798" spans="14:16">
      <c r="N798" s="98"/>
      <c r="O798" s="98"/>
      <c r="P798" s="98"/>
    </row>
    <row r="799" spans="14:16">
      <c r="N799" s="98"/>
      <c r="O799" s="98"/>
      <c r="P799" s="98"/>
    </row>
    <row r="800" spans="14:16">
      <c r="N800" s="98"/>
      <c r="O800" s="98"/>
      <c r="P800" s="98"/>
    </row>
    <row r="801" spans="14:16">
      <c r="N801" s="98"/>
      <c r="O801" s="98"/>
      <c r="P801" s="98"/>
    </row>
    <row r="802" spans="14:16">
      <c r="N802" s="98"/>
      <c r="O802" s="98"/>
      <c r="P802" s="98"/>
    </row>
    <row r="803" spans="14:16">
      <c r="N803" s="98"/>
      <c r="O803" s="98"/>
      <c r="P803" s="98"/>
    </row>
    <row r="804" spans="14:16">
      <c r="N804" s="98"/>
      <c r="O804" s="98"/>
      <c r="P804" s="98"/>
    </row>
    <row r="805" spans="14:16">
      <c r="N805" s="98"/>
      <c r="O805" s="98"/>
      <c r="P805" s="98"/>
    </row>
    <row r="806" spans="14:16">
      <c r="N806" s="98"/>
      <c r="O806" s="98"/>
      <c r="P806" s="98"/>
    </row>
    <row r="807" spans="14:16">
      <c r="N807" s="98"/>
      <c r="O807" s="98"/>
      <c r="P807" s="98"/>
    </row>
    <row r="808" spans="14:16">
      <c r="N808" s="98"/>
      <c r="O808" s="98"/>
      <c r="P808" s="98"/>
    </row>
    <row r="809" spans="14:16">
      <c r="N809" s="98"/>
      <c r="O809" s="98"/>
      <c r="P809" s="98"/>
    </row>
    <row r="810" spans="14:16">
      <c r="N810" s="98"/>
      <c r="O810" s="98"/>
      <c r="P810" s="98"/>
    </row>
    <row r="811" spans="14:16">
      <c r="N811" s="98"/>
      <c r="O811" s="98"/>
      <c r="P811" s="98"/>
    </row>
    <row r="812" spans="14:16">
      <c r="N812" s="98"/>
      <c r="O812" s="98"/>
      <c r="P812" s="98"/>
    </row>
    <row r="813" spans="14:16">
      <c r="N813" s="98"/>
      <c r="O813" s="98"/>
      <c r="P813" s="98"/>
    </row>
    <row r="814" spans="14:16">
      <c r="N814" s="98"/>
      <c r="O814" s="98"/>
      <c r="P814" s="98"/>
    </row>
    <row r="815" spans="14:16">
      <c r="N815" s="98"/>
      <c r="O815" s="98"/>
      <c r="P815" s="98"/>
    </row>
    <row r="816" spans="14:16">
      <c r="N816" s="98"/>
      <c r="O816" s="98"/>
      <c r="P816" s="98"/>
    </row>
    <row r="817" spans="14:16">
      <c r="N817" s="98"/>
      <c r="O817" s="98"/>
      <c r="P817" s="98"/>
    </row>
    <row r="818" spans="14:16">
      <c r="N818" s="98"/>
      <c r="O818" s="98"/>
      <c r="P818" s="98"/>
    </row>
    <row r="819" spans="14:16">
      <c r="N819" s="98"/>
      <c r="O819" s="98"/>
      <c r="P819" s="98"/>
    </row>
    <row r="820" spans="14:16">
      <c r="N820" s="98"/>
      <c r="O820" s="98"/>
      <c r="P820" s="98"/>
    </row>
    <row r="821" spans="14:16">
      <c r="N821" s="98"/>
      <c r="O821" s="98"/>
      <c r="P821" s="98"/>
    </row>
    <row r="822" spans="14:16">
      <c r="N822" s="98"/>
      <c r="O822" s="98"/>
      <c r="P822" s="98"/>
    </row>
    <row r="823" spans="14:16">
      <c r="N823" s="98"/>
      <c r="O823" s="98"/>
      <c r="P823" s="98"/>
    </row>
    <row r="824" spans="14:16">
      <c r="N824" s="98"/>
      <c r="O824" s="98"/>
      <c r="P824" s="98"/>
    </row>
    <row r="825" spans="14:16">
      <c r="N825" s="98"/>
      <c r="O825" s="98"/>
      <c r="P825" s="98"/>
    </row>
    <row r="826" spans="14:16">
      <c r="N826" s="98"/>
      <c r="O826" s="98"/>
      <c r="P826" s="98"/>
    </row>
    <row r="827" spans="14:16">
      <c r="N827" s="98"/>
      <c r="O827" s="98"/>
      <c r="P827" s="98"/>
    </row>
    <row r="828" spans="14:16">
      <c r="N828" s="98"/>
      <c r="O828" s="98"/>
      <c r="P828" s="98"/>
    </row>
    <row r="829" spans="14:16">
      <c r="N829" s="98"/>
      <c r="O829" s="98"/>
      <c r="P829" s="98"/>
    </row>
    <row r="830" spans="14:16">
      <c r="N830" s="98"/>
      <c r="O830" s="98"/>
      <c r="P830" s="98"/>
    </row>
    <row r="831" spans="14:16">
      <c r="N831" s="98"/>
      <c r="O831" s="98"/>
      <c r="P831" s="98"/>
    </row>
    <row r="832" spans="14:16">
      <c r="N832" s="98"/>
      <c r="O832" s="98"/>
      <c r="P832" s="98"/>
    </row>
    <row r="833" spans="14:16">
      <c r="N833" s="98"/>
      <c r="O833" s="98"/>
      <c r="P833" s="98"/>
    </row>
    <row r="834" spans="14:16">
      <c r="N834" s="98"/>
      <c r="O834" s="98"/>
      <c r="P834" s="98"/>
    </row>
    <row r="835" spans="14:16">
      <c r="N835" s="98"/>
      <c r="O835" s="98"/>
      <c r="P835" s="98"/>
    </row>
    <row r="836" spans="14:16">
      <c r="N836" s="98"/>
      <c r="O836" s="98"/>
      <c r="P836" s="98"/>
    </row>
    <row r="837" spans="14:16">
      <c r="N837" s="98"/>
      <c r="O837" s="98"/>
      <c r="P837" s="98"/>
    </row>
    <row r="838" spans="14:16">
      <c r="N838" s="98"/>
      <c r="O838" s="98"/>
      <c r="P838" s="98"/>
    </row>
    <row r="839" spans="14:16">
      <c r="N839" s="98"/>
      <c r="O839" s="98"/>
      <c r="P839" s="98"/>
    </row>
    <row r="840" spans="14:16">
      <c r="N840" s="98"/>
      <c r="O840" s="98"/>
      <c r="P840" s="98"/>
    </row>
    <row r="841" spans="14:16">
      <c r="N841" s="98"/>
      <c r="O841" s="98"/>
      <c r="P841" s="98"/>
    </row>
    <row r="842" spans="14:16">
      <c r="N842" s="98"/>
      <c r="O842" s="98"/>
      <c r="P842" s="98"/>
    </row>
    <row r="843" spans="14:16">
      <c r="N843" s="98"/>
      <c r="O843" s="98"/>
      <c r="P843" s="98"/>
    </row>
    <row r="844" spans="14:16">
      <c r="N844" s="98"/>
      <c r="O844" s="98"/>
      <c r="P844" s="98"/>
    </row>
    <row r="845" spans="14:16">
      <c r="N845" s="98"/>
      <c r="O845" s="98"/>
      <c r="P845" s="98"/>
    </row>
    <row r="846" spans="14:16">
      <c r="N846" s="98"/>
      <c r="O846" s="98"/>
      <c r="P846" s="98"/>
    </row>
    <row r="847" spans="14:16">
      <c r="N847" s="98"/>
      <c r="O847" s="98"/>
      <c r="P847" s="98"/>
    </row>
    <row r="848" spans="14:16">
      <c r="N848" s="98"/>
      <c r="O848" s="98"/>
      <c r="P848" s="98"/>
    </row>
    <row r="849" spans="14:16">
      <c r="N849" s="98"/>
      <c r="O849" s="98"/>
      <c r="P849" s="98"/>
    </row>
    <row r="850" spans="14:16">
      <c r="N850" s="98"/>
      <c r="O850" s="98"/>
      <c r="P850" s="98"/>
    </row>
    <row r="851" spans="14:16">
      <c r="N851" s="98"/>
      <c r="O851" s="98"/>
      <c r="P851" s="98"/>
    </row>
    <row r="852" spans="14:16">
      <c r="N852" s="98"/>
      <c r="O852" s="98"/>
      <c r="P852" s="98"/>
    </row>
    <row r="853" spans="14:16">
      <c r="N853" s="98"/>
      <c r="O853" s="98"/>
      <c r="P853" s="98"/>
    </row>
    <row r="854" spans="14:16">
      <c r="N854" s="98"/>
      <c r="O854" s="98"/>
      <c r="P854" s="98"/>
    </row>
    <row r="855" spans="14:16">
      <c r="N855" s="98"/>
      <c r="O855" s="98"/>
      <c r="P855" s="98"/>
    </row>
    <row r="856" spans="14:16">
      <c r="N856" s="98"/>
      <c r="O856" s="98"/>
      <c r="P856" s="98"/>
    </row>
    <row r="857" spans="14:16">
      <c r="N857" s="98"/>
      <c r="O857" s="98"/>
      <c r="P857" s="98"/>
    </row>
    <row r="858" spans="14:16">
      <c r="N858" s="98"/>
      <c r="O858" s="98"/>
      <c r="P858" s="98"/>
    </row>
    <row r="859" spans="14:16">
      <c r="N859" s="98"/>
      <c r="O859" s="98"/>
      <c r="P859" s="98"/>
    </row>
    <row r="860" spans="14:16">
      <c r="N860" s="98"/>
      <c r="O860" s="98"/>
      <c r="P860" s="98"/>
    </row>
    <row r="861" spans="14:16">
      <c r="N861" s="98"/>
      <c r="O861" s="98"/>
      <c r="P861" s="98"/>
    </row>
    <row r="862" spans="14:16">
      <c r="N862" s="98"/>
      <c r="O862" s="98"/>
      <c r="P862" s="98"/>
    </row>
    <row r="863" spans="14:16">
      <c r="N863" s="98"/>
      <c r="O863" s="98"/>
      <c r="P863" s="98"/>
    </row>
    <row r="864" spans="14:16">
      <c r="N864" s="98"/>
      <c r="O864" s="98"/>
      <c r="P864" s="98"/>
    </row>
    <row r="865" spans="14:16">
      <c r="N865" s="98"/>
      <c r="O865" s="98"/>
      <c r="P865" s="98"/>
    </row>
    <row r="866" spans="14:16">
      <c r="N866" s="98"/>
      <c r="O866" s="98"/>
      <c r="P866" s="98"/>
    </row>
    <row r="867" spans="14:16">
      <c r="N867" s="98"/>
      <c r="O867" s="98"/>
      <c r="P867" s="98"/>
    </row>
    <row r="868" spans="14:16">
      <c r="N868" s="98"/>
      <c r="O868" s="98"/>
      <c r="P868" s="98"/>
    </row>
    <row r="869" spans="14:16">
      <c r="N869" s="98"/>
      <c r="O869" s="98"/>
      <c r="P869" s="98"/>
    </row>
    <row r="870" spans="14:16">
      <c r="N870" s="98"/>
      <c r="O870" s="98"/>
      <c r="P870" s="98"/>
    </row>
    <row r="871" spans="14:16">
      <c r="N871" s="98"/>
      <c r="O871" s="98"/>
      <c r="P871" s="98"/>
    </row>
    <row r="872" spans="14:16">
      <c r="N872" s="98"/>
      <c r="O872" s="98"/>
      <c r="P872" s="98"/>
    </row>
    <row r="873" spans="14:16">
      <c r="N873" s="98"/>
      <c r="O873" s="98"/>
      <c r="P873" s="98"/>
    </row>
    <row r="874" spans="14:16">
      <c r="N874" s="98"/>
      <c r="O874" s="98"/>
      <c r="P874" s="98"/>
    </row>
    <row r="875" spans="14:16">
      <c r="N875" s="98"/>
      <c r="O875" s="98"/>
      <c r="P875" s="98"/>
    </row>
    <row r="876" spans="14:16">
      <c r="N876" s="98"/>
      <c r="O876" s="98"/>
      <c r="P876" s="98"/>
    </row>
    <row r="877" spans="14:16">
      <c r="N877" s="98"/>
      <c r="O877" s="98"/>
      <c r="P877" s="98"/>
    </row>
    <row r="878" spans="14:16">
      <c r="N878" s="98"/>
      <c r="O878" s="98"/>
      <c r="P878" s="98"/>
    </row>
    <row r="879" spans="14:16">
      <c r="N879" s="98"/>
      <c r="O879" s="98"/>
      <c r="P879" s="98"/>
    </row>
    <row r="880" spans="14:16">
      <c r="N880" s="98"/>
      <c r="O880" s="98"/>
      <c r="P880" s="98"/>
    </row>
    <row r="881" spans="14:16">
      <c r="N881" s="98"/>
      <c r="O881" s="98"/>
      <c r="P881" s="98"/>
    </row>
    <row r="882" spans="14:16">
      <c r="N882" s="98"/>
      <c r="O882" s="98"/>
      <c r="P882" s="98"/>
    </row>
    <row r="883" spans="14:16">
      <c r="N883" s="98"/>
      <c r="O883" s="98"/>
      <c r="P883" s="98"/>
    </row>
    <row r="884" spans="14:16">
      <c r="N884" s="98"/>
      <c r="O884" s="98"/>
      <c r="P884" s="98"/>
    </row>
    <row r="885" spans="14:16">
      <c r="N885" s="98"/>
      <c r="O885" s="98"/>
      <c r="P885" s="98"/>
    </row>
    <row r="886" spans="14:16">
      <c r="N886" s="98"/>
      <c r="O886" s="98"/>
      <c r="P886" s="98"/>
    </row>
    <row r="887" spans="14:16">
      <c r="N887" s="98"/>
      <c r="O887" s="98"/>
      <c r="P887" s="98"/>
    </row>
    <row r="888" spans="14:16">
      <c r="N888" s="98"/>
      <c r="O888" s="98"/>
      <c r="P888" s="98"/>
    </row>
    <row r="889" spans="14:16">
      <c r="N889" s="98"/>
      <c r="O889" s="98"/>
      <c r="P889" s="98"/>
    </row>
    <row r="890" spans="14:16">
      <c r="N890" s="98"/>
      <c r="O890" s="98"/>
      <c r="P890" s="98"/>
    </row>
    <row r="891" spans="14:16">
      <c r="N891" s="98"/>
      <c r="O891" s="98"/>
      <c r="P891" s="98"/>
    </row>
    <row r="892" spans="14:16">
      <c r="N892" s="98"/>
      <c r="O892" s="98"/>
      <c r="P892" s="98"/>
    </row>
    <row r="893" spans="14:16">
      <c r="N893" s="98"/>
      <c r="O893" s="98"/>
      <c r="P893" s="98"/>
    </row>
    <row r="894" spans="14:16">
      <c r="N894" s="98"/>
      <c r="O894" s="98"/>
      <c r="P894" s="98"/>
    </row>
    <row r="895" spans="14:16">
      <c r="N895" s="98"/>
      <c r="O895" s="98"/>
      <c r="P895" s="98"/>
    </row>
    <row r="896" spans="14:16">
      <c r="N896" s="98"/>
      <c r="O896" s="98"/>
      <c r="P896" s="98"/>
    </row>
    <row r="897" spans="14:16">
      <c r="N897" s="98"/>
      <c r="O897" s="98"/>
      <c r="P897" s="98"/>
    </row>
    <row r="898" spans="14:16">
      <c r="N898" s="98"/>
      <c r="O898" s="98"/>
      <c r="P898" s="98"/>
    </row>
    <row r="899" spans="14:16">
      <c r="N899" s="98"/>
      <c r="O899" s="98"/>
      <c r="P899" s="98"/>
    </row>
    <row r="900" spans="14:16">
      <c r="N900" s="98"/>
      <c r="O900" s="98"/>
      <c r="P900" s="98"/>
    </row>
    <row r="901" spans="14:16">
      <c r="N901" s="98"/>
      <c r="O901" s="98"/>
      <c r="P901" s="98"/>
    </row>
    <row r="902" spans="14:16">
      <c r="N902" s="98"/>
      <c r="O902" s="98"/>
      <c r="P902" s="98"/>
    </row>
    <row r="903" spans="14:16">
      <c r="N903" s="98"/>
      <c r="O903" s="98"/>
      <c r="P903" s="98"/>
    </row>
    <row r="904" spans="14:16">
      <c r="N904" s="98"/>
      <c r="O904" s="98"/>
      <c r="P904" s="98"/>
    </row>
    <row r="905" spans="14:16">
      <c r="N905" s="98"/>
      <c r="O905" s="98"/>
      <c r="P905" s="98"/>
    </row>
    <row r="906" spans="14:16">
      <c r="N906" s="98"/>
      <c r="O906" s="98"/>
      <c r="P906" s="98"/>
    </row>
    <row r="907" spans="14:16">
      <c r="N907" s="98"/>
      <c r="O907" s="98"/>
      <c r="P907" s="98"/>
    </row>
    <row r="908" spans="14:16">
      <c r="N908" s="98"/>
      <c r="O908" s="98"/>
      <c r="P908" s="98"/>
    </row>
    <row r="909" spans="14:16">
      <c r="N909" s="98"/>
      <c r="O909" s="98"/>
      <c r="P909" s="98"/>
    </row>
    <row r="910" spans="14:16">
      <c r="N910" s="98"/>
      <c r="O910" s="98"/>
      <c r="P910" s="98"/>
    </row>
    <row r="911" spans="14:16">
      <c r="N911" s="98"/>
      <c r="O911" s="98"/>
      <c r="P911" s="98"/>
    </row>
    <row r="912" spans="14:16">
      <c r="N912" s="98"/>
      <c r="O912" s="98"/>
      <c r="P912" s="98"/>
    </row>
    <row r="913" spans="14:16">
      <c r="N913" s="98"/>
      <c r="O913" s="98"/>
      <c r="P913" s="98"/>
    </row>
    <row r="914" spans="14:16">
      <c r="N914" s="98"/>
      <c r="O914" s="98"/>
      <c r="P914" s="98"/>
    </row>
    <row r="915" spans="14:16">
      <c r="N915" s="98"/>
      <c r="O915" s="98"/>
      <c r="P915" s="98"/>
    </row>
    <row r="916" spans="14:16">
      <c r="N916" s="98"/>
      <c r="O916" s="98"/>
      <c r="P916" s="98"/>
    </row>
    <row r="917" spans="14:16">
      <c r="N917" s="98"/>
      <c r="O917" s="98"/>
      <c r="P917" s="98"/>
    </row>
    <row r="918" spans="14:16">
      <c r="N918" s="98"/>
      <c r="O918" s="98"/>
      <c r="P918" s="98"/>
    </row>
    <row r="919" spans="14:16">
      <c r="N919" s="98"/>
      <c r="O919" s="98"/>
      <c r="P919" s="98"/>
    </row>
    <row r="920" spans="14:16">
      <c r="N920" s="98"/>
      <c r="O920" s="98"/>
      <c r="P920" s="98"/>
    </row>
    <row r="921" spans="14:16">
      <c r="N921" s="98"/>
      <c r="O921" s="98"/>
      <c r="P921" s="98"/>
    </row>
    <row r="922" spans="14:16">
      <c r="N922" s="98"/>
      <c r="O922" s="98"/>
      <c r="P922" s="98"/>
    </row>
    <row r="923" spans="14:16">
      <c r="N923" s="98"/>
      <c r="O923" s="98"/>
      <c r="P923" s="98"/>
    </row>
    <row r="924" spans="14:16">
      <c r="N924" s="98"/>
      <c r="O924" s="98"/>
      <c r="P924" s="98"/>
    </row>
    <row r="925" spans="14:16">
      <c r="N925" s="98"/>
      <c r="O925" s="98"/>
      <c r="P925" s="98"/>
    </row>
    <row r="926" spans="14:16">
      <c r="N926" s="98"/>
      <c r="O926" s="98"/>
      <c r="P926" s="98"/>
    </row>
    <row r="927" spans="14:16">
      <c r="N927" s="98"/>
      <c r="O927" s="98"/>
      <c r="P927" s="98"/>
    </row>
    <row r="928" spans="14:16">
      <c r="N928" s="98"/>
      <c r="O928" s="98"/>
      <c r="P928" s="98"/>
    </row>
    <row r="929" spans="14:16">
      <c r="N929" s="98"/>
      <c r="O929" s="98"/>
      <c r="P929" s="98"/>
    </row>
    <row r="930" spans="14:16">
      <c r="N930" s="98"/>
      <c r="O930" s="98"/>
      <c r="P930" s="98"/>
    </row>
    <row r="931" spans="14:16">
      <c r="N931" s="98"/>
      <c r="O931" s="98"/>
      <c r="P931" s="98"/>
    </row>
    <row r="932" spans="14:16">
      <c r="N932" s="98"/>
      <c r="O932" s="98"/>
      <c r="P932" s="98"/>
    </row>
    <row r="933" spans="14:16">
      <c r="N933" s="98"/>
      <c r="O933" s="98"/>
      <c r="P933" s="98"/>
    </row>
    <row r="934" spans="14:16">
      <c r="N934" s="98"/>
      <c r="O934" s="98"/>
      <c r="P934" s="98"/>
    </row>
    <row r="935" spans="14:16">
      <c r="N935" s="98"/>
      <c r="O935" s="98"/>
      <c r="P935" s="98"/>
    </row>
    <row r="936" spans="14:16">
      <c r="N936" s="98"/>
      <c r="O936" s="98"/>
      <c r="P936" s="98"/>
    </row>
    <row r="937" spans="14:16">
      <c r="N937" s="98"/>
      <c r="O937" s="98"/>
      <c r="P937" s="98"/>
    </row>
    <row r="938" spans="14:16">
      <c r="N938" s="98"/>
      <c r="O938" s="98"/>
      <c r="P938" s="98"/>
    </row>
    <row r="939" spans="14:16">
      <c r="N939" s="98"/>
      <c r="O939" s="98"/>
      <c r="P939" s="98"/>
    </row>
    <row r="940" spans="14:16">
      <c r="N940" s="98"/>
      <c r="O940" s="98"/>
      <c r="P940" s="98"/>
    </row>
    <row r="941" spans="14:16">
      <c r="N941" s="98"/>
      <c r="O941" s="98"/>
      <c r="P941" s="98"/>
    </row>
    <row r="942" spans="14:16">
      <c r="N942" s="98"/>
      <c r="O942" s="98"/>
      <c r="P942" s="98"/>
    </row>
    <row r="943" spans="14:16">
      <c r="N943" s="98"/>
      <c r="O943" s="98"/>
      <c r="P943" s="98"/>
    </row>
    <row r="944" spans="14:16">
      <c r="N944" s="98"/>
      <c r="O944" s="98"/>
      <c r="P944" s="98"/>
    </row>
    <row r="945" spans="14:16">
      <c r="N945" s="98"/>
      <c r="O945" s="98"/>
      <c r="P945" s="98"/>
    </row>
    <row r="946" spans="14:16">
      <c r="N946" s="98"/>
      <c r="O946" s="98"/>
      <c r="P946" s="98"/>
    </row>
    <row r="947" spans="14:16">
      <c r="N947" s="98"/>
      <c r="O947" s="98"/>
      <c r="P947" s="98"/>
    </row>
    <row r="948" spans="14:16">
      <c r="N948" s="98"/>
      <c r="O948" s="98"/>
      <c r="P948" s="98"/>
    </row>
    <row r="949" spans="14:16">
      <c r="N949" s="98"/>
      <c r="O949" s="98"/>
      <c r="P949" s="98"/>
    </row>
    <row r="950" spans="14:16">
      <c r="N950" s="98"/>
      <c r="O950" s="98"/>
      <c r="P950" s="98"/>
    </row>
    <row r="951" spans="14:16">
      <c r="N951" s="98"/>
      <c r="O951" s="98"/>
      <c r="P951" s="98"/>
    </row>
    <row r="952" spans="14:16">
      <c r="N952" s="98"/>
      <c r="O952" s="98"/>
      <c r="P952" s="98"/>
    </row>
    <row r="953" spans="14:16">
      <c r="N953" s="98"/>
      <c r="O953" s="98"/>
      <c r="P953" s="98"/>
    </row>
    <row r="954" spans="14:16">
      <c r="N954" s="98"/>
      <c r="O954" s="98"/>
      <c r="P954" s="98"/>
    </row>
    <row r="955" spans="14:16">
      <c r="N955" s="98"/>
      <c r="O955" s="98"/>
      <c r="P955" s="98"/>
    </row>
    <row r="956" spans="14:16">
      <c r="N956" s="98"/>
      <c r="O956" s="98"/>
      <c r="P956" s="98"/>
    </row>
    <row r="957" spans="14:16">
      <c r="N957" s="98"/>
      <c r="O957" s="98"/>
      <c r="P957" s="98"/>
    </row>
    <row r="958" spans="14:16">
      <c r="N958" s="98"/>
      <c r="O958" s="98"/>
      <c r="P958" s="98"/>
    </row>
    <row r="959" spans="14:16">
      <c r="N959" s="98"/>
      <c r="O959" s="98"/>
      <c r="P959" s="98"/>
    </row>
    <row r="960" spans="14:16">
      <c r="N960" s="98"/>
      <c r="O960" s="98"/>
      <c r="P960" s="98"/>
    </row>
    <row r="961" spans="14:16">
      <c r="N961" s="98"/>
      <c r="O961" s="98"/>
      <c r="P961" s="98"/>
    </row>
    <row r="962" spans="14:16">
      <c r="N962" s="98"/>
      <c r="O962" s="98"/>
      <c r="P962" s="98"/>
    </row>
    <row r="963" spans="14:16">
      <c r="N963" s="98"/>
      <c r="O963" s="98"/>
      <c r="P963" s="98"/>
    </row>
    <row r="964" spans="14:16">
      <c r="N964" s="98"/>
      <c r="O964" s="98"/>
      <c r="P964" s="98"/>
    </row>
    <row r="965" spans="14:16">
      <c r="N965" s="98"/>
      <c r="O965" s="98"/>
      <c r="P965" s="98"/>
    </row>
    <row r="966" spans="14:16">
      <c r="N966" s="98"/>
      <c r="O966" s="98"/>
      <c r="P966" s="98"/>
    </row>
    <row r="967" spans="14:16">
      <c r="N967" s="98"/>
      <c r="O967" s="98"/>
      <c r="P967" s="98"/>
    </row>
    <row r="968" spans="14:16">
      <c r="N968" s="98"/>
      <c r="O968" s="98"/>
      <c r="P968" s="98"/>
    </row>
    <row r="969" spans="14:16">
      <c r="N969" s="98"/>
      <c r="O969" s="98"/>
      <c r="P969" s="98"/>
    </row>
    <row r="970" spans="14:16">
      <c r="N970" s="98"/>
      <c r="O970" s="98"/>
      <c r="P970" s="98"/>
    </row>
    <row r="971" spans="14:16">
      <c r="N971" s="98"/>
      <c r="O971" s="98"/>
      <c r="P971" s="98"/>
    </row>
    <row r="972" spans="14:16">
      <c r="N972" s="98"/>
      <c r="O972" s="98"/>
      <c r="P972" s="98"/>
    </row>
    <row r="973" spans="14:16">
      <c r="N973" s="98"/>
      <c r="O973" s="98"/>
      <c r="P973" s="98"/>
    </row>
    <row r="974" spans="14:16">
      <c r="N974" s="98"/>
      <c r="O974" s="98"/>
      <c r="P974" s="98"/>
    </row>
    <row r="975" spans="14:16">
      <c r="N975" s="98"/>
      <c r="O975" s="98"/>
      <c r="P975" s="98"/>
    </row>
    <row r="976" spans="14:16">
      <c r="N976" s="98"/>
      <c r="O976" s="98"/>
      <c r="P976" s="98"/>
    </row>
    <row r="977" spans="14:16">
      <c r="N977" s="98"/>
      <c r="O977" s="98"/>
      <c r="P977" s="98"/>
    </row>
    <row r="978" spans="14:16">
      <c r="N978" s="98"/>
      <c r="O978" s="98"/>
      <c r="P978" s="98"/>
    </row>
    <row r="979" spans="14:16">
      <c r="N979" s="98"/>
      <c r="O979" s="98"/>
      <c r="P979" s="98"/>
    </row>
    <row r="980" spans="14:16">
      <c r="N980" s="98"/>
      <c r="O980" s="98"/>
      <c r="P980" s="98"/>
    </row>
    <row r="981" spans="14:16">
      <c r="N981" s="98"/>
      <c r="O981" s="98"/>
      <c r="P981" s="98"/>
    </row>
    <row r="982" spans="14:16">
      <c r="N982" s="98"/>
      <c r="O982" s="98"/>
      <c r="P982" s="98"/>
    </row>
    <row r="983" spans="14:16">
      <c r="N983" s="98"/>
      <c r="O983" s="98"/>
      <c r="P983" s="98"/>
    </row>
    <row r="984" spans="14:16">
      <c r="N984" s="98"/>
      <c r="O984" s="98"/>
      <c r="P984" s="98"/>
    </row>
    <row r="985" spans="14:16">
      <c r="N985" s="98"/>
      <c r="O985" s="98"/>
      <c r="P985" s="98"/>
    </row>
    <row r="986" spans="14:16">
      <c r="N986" s="98"/>
      <c r="O986" s="98"/>
      <c r="P986" s="98"/>
    </row>
    <row r="987" spans="14:16">
      <c r="N987" s="98"/>
      <c r="O987" s="98"/>
      <c r="P987" s="98"/>
    </row>
    <row r="988" spans="14:16">
      <c r="N988" s="98"/>
      <c r="O988" s="98"/>
      <c r="P988" s="98"/>
    </row>
    <row r="989" spans="14:16">
      <c r="N989" s="98"/>
      <c r="O989" s="98"/>
      <c r="P989" s="98"/>
    </row>
    <row r="990" spans="14:16">
      <c r="N990" s="98"/>
      <c r="O990" s="98"/>
      <c r="P990" s="98"/>
    </row>
    <row r="991" spans="14:16">
      <c r="N991" s="98"/>
      <c r="O991" s="98"/>
      <c r="P991" s="98"/>
    </row>
    <row r="992" spans="14:16">
      <c r="N992" s="98"/>
      <c r="O992" s="98"/>
      <c r="P992" s="98"/>
    </row>
    <row r="993" spans="14:16">
      <c r="N993" s="98"/>
      <c r="O993" s="98"/>
      <c r="P993" s="98"/>
    </row>
    <row r="994" spans="14:16">
      <c r="N994" s="98"/>
      <c r="O994" s="98"/>
      <c r="P994" s="98"/>
    </row>
    <row r="995" spans="14:16">
      <c r="N995" s="98"/>
      <c r="O995" s="98"/>
      <c r="P995" s="98"/>
    </row>
    <row r="996" spans="14:16">
      <c r="N996" s="98"/>
      <c r="O996" s="98"/>
      <c r="P996" s="98"/>
    </row>
    <row r="997" spans="14:16">
      <c r="N997" s="98"/>
      <c r="O997" s="98"/>
      <c r="P997" s="98"/>
    </row>
    <row r="998" spans="14:16">
      <c r="N998" s="98"/>
      <c r="O998" s="98"/>
      <c r="P998" s="98"/>
    </row>
    <row r="999" spans="14:16">
      <c r="N999" s="98"/>
      <c r="O999" s="98"/>
      <c r="P999" s="98"/>
    </row>
    <row r="1000" spans="14:16">
      <c r="N1000" s="98"/>
      <c r="O1000" s="98"/>
      <c r="P1000" s="98"/>
    </row>
    <row r="1001" spans="14:16">
      <c r="N1001" s="98"/>
      <c r="O1001" s="98"/>
      <c r="P1001" s="98"/>
    </row>
    <row r="1002" spans="14:16">
      <c r="N1002" s="98"/>
      <c r="O1002" s="98"/>
      <c r="P1002" s="98"/>
    </row>
    <row r="1003" spans="14:16">
      <c r="N1003" s="98"/>
      <c r="O1003" s="98"/>
      <c r="P1003" s="98"/>
    </row>
    <row r="1004" spans="14:16">
      <c r="N1004" s="98"/>
      <c r="O1004" s="98"/>
      <c r="P1004" s="98"/>
    </row>
    <row r="1005" spans="14:16">
      <c r="N1005" s="98"/>
      <c r="O1005" s="98"/>
      <c r="P1005" s="98"/>
    </row>
    <row r="1006" spans="14:16">
      <c r="N1006" s="98"/>
      <c r="O1006" s="98"/>
      <c r="P1006" s="98"/>
    </row>
    <row r="1007" spans="14:16">
      <c r="N1007" s="98"/>
      <c r="O1007" s="98"/>
      <c r="P1007" s="98"/>
    </row>
    <row r="1008" spans="14:16">
      <c r="N1008" s="98"/>
      <c r="O1008" s="98"/>
      <c r="P1008" s="98"/>
    </row>
    <row r="1009" spans="14:16">
      <c r="N1009" s="98"/>
      <c r="O1009" s="98"/>
      <c r="P1009" s="98"/>
    </row>
    <row r="1010" spans="14:16">
      <c r="N1010" s="98"/>
      <c r="O1010" s="98"/>
      <c r="P1010" s="98"/>
    </row>
    <row r="1011" spans="14:16">
      <c r="N1011" s="98"/>
      <c r="O1011" s="98"/>
      <c r="P1011" s="98"/>
    </row>
    <row r="1012" spans="14:16">
      <c r="N1012" s="98"/>
      <c r="O1012" s="98"/>
      <c r="P1012" s="98"/>
    </row>
    <row r="1013" spans="14:16">
      <c r="N1013" s="98"/>
      <c r="O1013" s="98"/>
      <c r="P1013" s="98"/>
    </row>
    <row r="1014" spans="14:16">
      <c r="N1014" s="98"/>
      <c r="O1014" s="98"/>
      <c r="P1014" s="98"/>
    </row>
    <row r="1015" spans="14:16">
      <c r="N1015" s="98"/>
      <c r="O1015" s="98"/>
      <c r="P1015" s="98"/>
    </row>
    <row r="1016" spans="14:16">
      <c r="N1016" s="98"/>
      <c r="O1016" s="98"/>
      <c r="P1016" s="98"/>
    </row>
    <row r="1017" spans="14:16">
      <c r="N1017" s="98"/>
      <c r="O1017" s="98"/>
      <c r="P1017" s="98"/>
    </row>
    <row r="1018" spans="14:16">
      <c r="N1018" s="98"/>
      <c r="O1018" s="98"/>
      <c r="P1018" s="98"/>
    </row>
    <row r="1019" spans="14:16">
      <c r="N1019" s="98"/>
      <c r="O1019" s="98"/>
      <c r="P1019" s="98"/>
    </row>
    <row r="1020" spans="14:16">
      <c r="N1020" s="98"/>
      <c r="O1020" s="98"/>
      <c r="P1020" s="98"/>
    </row>
    <row r="1021" spans="14:16">
      <c r="N1021" s="98"/>
      <c r="O1021" s="98"/>
      <c r="P1021" s="98"/>
    </row>
    <row r="1022" spans="14:16">
      <c r="N1022" s="98"/>
      <c r="O1022" s="98"/>
      <c r="P1022" s="98"/>
    </row>
    <row r="1023" spans="14:16">
      <c r="N1023" s="98"/>
      <c r="O1023" s="98"/>
      <c r="P1023" s="98"/>
    </row>
    <row r="1024" spans="14:16">
      <c r="N1024" s="98"/>
      <c r="O1024" s="98"/>
      <c r="P1024" s="98"/>
    </row>
    <row r="1025" spans="14:16">
      <c r="N1025" s="98"/>
      <c r="O1025" s="98"/>
      <c r="P1025" s="98"/>
    </row>
    <row r="1026" spans="14:16">
      <c r="N1026" s="98"/>
      <c r="O1026" s="98"/>
      <c r="P1026" s="98"/>
    </row>
    <row r="1027" spans="14:16">
      <c r="N1027" s="98"/>
      <c r="O1027" s="98"/>
      <c r="P1027" s="98"/>
    </row>
    <row r="1028" spans="14:16">
      <c r="N1028" s="98"/>
      <c r="O1028" s="98"/>
      <c r="P1028" s="98"/>
    </row>
    <row r="1029" spans="14:16">
      <c r="N1029" s="98"/>
      <c r="O1029" s="98"/>
      <c r="P1029" s="98"/>
    </row>
    <row r="1030" spans="14:16">
      <c r="N1030" s="98"/>
      <c r="O1030" s="98"/>
      <c r="P1030" s="98"/>
    </row>
    <row r="1031" spans="14:16">
      <c r="N1031" s="98"/>
      <c r="O1031" s="98"/>
      <c r="P1031" s="98"/>
    </row>
    <row r="1032" spans="14:16">
      <c r="N1032" s="98"/>
      <c r="O1032" s="98"/>
      <c r="P1032" s="98"/>
    </row>
    <row r="1033" spans="14:16">
      <c r="N1033" s="98"/>
      <c r="O1033" s="98"/>
      <c r="P1033" s="98"/>
    </row>
    <row r="1034" spans="14:16">
      <c r="N1034" s="98"/>
      <c r="O1034" s="98"/>
      <c r="P1034" s="98"/>
    </row>
    <row r="1035" spans="14:16">
      <c r="N1035" s="98"/>
      <c r="O1035" s="98"/>
      <c r="P1035" s="98"/>
    </row>
    <row r="1036" spans="14:16">
      <c r="N1036" s="98"/>
      <c r="O1036" s="98"/>
      <c r="P1036" s="98"/>
    </row>
    <row r="1037" spans="14:16">
      <c r="N1037" s="98"/>
      <c r="O1037" s="98"/>
      <c r="P1037" s="98"/>
    </row>
    <row r="1038" spans="14:16">
      <c r="N1038" s="98"/>
      <c r="O1038" s="98"/>
      <c r="P1038" s="98"/>
    </row>
    <row r="1039" spans="14:16">
      <c r="N1039" s="98"/>
      <c r="O1039" s="98"/>
      <c r="P1039" s="98"/>
    </row>
    <row r="1040" spans="14:16">
      <c r="N1040" s="98"/>
      <c r="O1040" s="98"/>
      <c r="P1040" s="98"/>
    </row>
    <row r="1041" spans="14:16">
      <c r="N1041" s="98"/>
      <c r="O1041" s="98"/>
      <c r="P1041" s="98"/>
    </row>
    <row r="1042" spans="14:16">
      <c r="N1042" s="98"/>
      <c r="O1042" s="98"/>
      <c r="P1042" s="98"/>
    </row>
    <row r="1043" spans="14:16">
      <c r="N1043" s="98"/>
      <c r="O1043" s="98"/>
      <c r="P1043" s="98"/>
    </row>
    <row r="1044" spans="14:16">
      <c r="N1044" s="98"/>
      <c r="O1044" s="98"/>
      <c r="P1044" s="98"/>
    </row>
    <row r="1045" spans="14:16">
      <c r="N1045" s="98"/>
      <c r="O1045" s="98"/>
      <c r="P1045" s="98"/>
    </row>
    <row r="1046" spans="14:16">
      <c r="N1046" s="98"/>
      <c r="O1046" s="98"/>
      <c r="P1046" s="98"/>
    </row>
    <row r="1047" spans="14:16">
      <c r="N1047" s="98"/>
      <c r="O1047" s="98"/>
      <c r="P1047" s="98"/>
    </row>
    <row r="1048" spans="14:16">
      <c r="N1048" s="98"/>
      <c r="O1048" s="98"/>
      <c r="P1048" s="98"/>
    </row>
    <row r="1049" spans="14:16">
      <c r="N1049" s="98"/>
      <c r="O1049" s="98"/>
      <c r="P1049" s="98"/>
    </row>
    <row r="1050" spans="14:16">
      <c r="N1050" s="98"/>
      <c r="O1050" s="98"/>
      <c r="P1050" s="98"/>
    </row>
    <row r="1051" spans="14:16">
      <c r="N1051" s="98"/>
      <c r="O1051" s="98"/>
      <c r="P1051" s="98"/>
    </row>
    <row r="1052" spans="14:16">
      <c r="N1052" s="98"/>
      <c r="O1052" s="98"/>
      <c r="P1052" s="98"/>
    </row>
    <row r="1053" spans="14:16">
      <c r="N1053" s="98"/>
      <c r="O1053" s="98"/>
      <c r="P1053" s="98"/>
    </row>
    <row r="1054" spans="14:16">
      <c r="N1054" s="98"/>
      <c r="O1054" s="98"/>
      <c r="P1054" s="98"/>
    </row>
    <row r="1055" spans="14:16">
      <c r="N1055" s="98"/>
      <c r="O1055" s="98"/>
      <c r="P1055" s="98"/>
    </row>
    <row r="1056" spans="14:16">
      <c r="N1056" s="98"/>
      <c r="O1056" s="98"/>
      <c r="P1056" s="98"/>
    </row>
    <row r="1057" spans="14:16">
      <c r="N1057" s="98"/>
      <c r="O1057" s="98"/>
      <c r="P1057" s="98"/>
    </row>
    <row r="1058" spans="14:16">
      <c r="N1058" s="98"/>
      <c r="O1058" s="98"/>
      <c r="P1058" s="98"/>
    </row>
    <row r="1059" spans="14:16">
      <c r="N1059" s="98"/>
      <c r="O1059" s="98"/>
      <c r="P1059" s="98"/>
    </row>
    <row r="1060" spans="14:16">
      <c r="N1060" s="98"/>
      <c r="O1060" s="98"/>
      <c r="P1060" s="98"/>
    </row>
    <row r="1061" spans="14:16">
      <c r="N1061" s="98"/>
      <c r="O1061" s="98"/>
      <c r="P1061" s="98"/>
    </row>
    <row r="1062" spans="14:16">
      <c r="N1062" s="98"/>
      <c r="O1062" s="98"/>
      <c r="P1062" s="98"/>
    </row>
    <row r="1063" spans="14:16">
      <c r="N1063" s="98"/>
      <c r="O1063" s="98"/>
      <c r="P1063" s="98"/>
    </row>
    <row r="1064" spans="14:16">
      <c r="N1064" s="98"/>
      <c r="O1064" s="98"/>
      <c r="P1064" s="98"/>
    </row>
    <row r="1065" spans="14:16">
      <c r="N1065" s="98"/>
      <c r="O1065" s="98"/>
      <c r="P1065" s="98"/>
    </row>
    <row r="1066" spans="14:16">
      <c r="N1066" s="98"/>
      <c r="O1066" s="98"/>
      <c r="P1066" s="98"/>
    </row>
    <row r="1067" spans="14:16">
      <c r="N1067" s="98"/>
      <c r="O1067" s="98"/>
      <c r="P1067" s="98"/>
    </row>
    <row r="1068" spans="14:16">
      <c r="N1068" s="98"/>
      <c r="O1068" s="98"/>
      <c r="P1068" s="98"/>
    </row>
    <row r="1069" spans="14:16">
      <c r="N1069" s="98"/>
      <c r="O1069" s="98"/>
      <c r="P1069" s="98"/>
    </row>
    <row r="1070" spans="14:16">
      <c r="N1070" s="98"/>
      <c r="O1070" s="98"/>
      <c r="P1070" s="98"/>
    </row>
    <row r="1071" spans="14:16">
      <c r="N1071" s="98"/>
      <c r="O1071" s="98"/>
      <c r="P1071" s="98"/>
    </row>
    <row r="1072" spans="14:16">
      <c r="N1072" s="98"/>
      <c r="O1072" s="98"/>
      <c r="P1072" s="98"/>
    </row>
    <row r="1073" spans="14:16">
      <c r="N1073" s="98"/>
      <c r="O1073" s="98"/>
      <c r="P1073" s="98"/>
    </row>
    <row r="1074" spans="14:16">
      <c r="N1074" s="98"/>
      <c r="O1074" s="98"/>
      <c r="P1074" s="98"/>
    </row>
    <row r="1075" spans="14:16">
      <c r="N1075" s="98"/>
      <c r="O1075" s="98"/>
      <c r="P1075" s="98"/>
    </row>
    <row r="1076" spans="14:16">
      <c r="N1076" s="98"/>
      <c r="O1076" s="98"/>
      <c r="P1076" s="98"/>
    </row>
    <row r="1077" spans="14:16">
      <c r="N1077" s="98"/>
      <c r="O1077" s="98"/>
      <c r="P1077" s="98"/>
    </row>
    <row r="1078" spans="14:16">
      <c r="N1078" s="98"/>
      <c r="O1078" s="98"/>
      <c r="P1078" s="98"/>
    </row>
    <row r="1079" spans="14:16">
      <c r="N1079" s="98"/>
      <c r="O1079" s="98"/>
      <c r="P1079" s="98"/>
    </row>
    <row r="1080" spans="14:16">
      <c r="N1080" s="98"/>
      <c r="O1080" s="98"/>
      <c r="P1080" s="98"/>
    </row>
    <row r="1081" spans="14:16">
      <c r="N1081" s="98"/>
      <c r="O1081" s="98"/>
      <c r="P1081" s="98"/>
    </row>
    <row r="1082" spans="14:16">
      <c r="N1082" s="98"/>
      <c r="O1082" s="98"/>
      <c r="P1082" s="98"/>
    </row>
    <row r="1083" spans="14:16">
      <c r="N1083" s="98"/>
      <c r="O1083" s="98"/>
      <c r="P1083" s="98"/>
    </row>
    <row r="1084" spans="14:16">
      <c r="N1084" s="98"/>
      <c r="O1084" s="98"/>
      <c r="P1084" s="98"/>
    </row>
    <row r="1085" spans="14:16">
      <c r="N1085" s="98"/>
      <c r="O1085" s="98"/>
      <c r="P1085" s="98"/>
    </row>
    <row r="1086" spans="14:16">
      <c r="N1086" s="98"/>
      <c r="O1086" s="98"/>
      <c r="P1086" s="98"/>
    </row>
    <row r="1087" spans="14:16">
      <c r="N1087" s="98"/>
      <c r="O1087" s="98"/>
      <c r="P1087" s="98"/>
    </row>
    <row r="1088" spans="14:16">
      <c r="N1088" s="98"/>
      <c r="O1088" s="98"/>
      <c r="P1088" s="98"/>
    </row>
    <row r="1089" spans="14:16">
      <c r="N1089" s="98"/>
      <c r="O1089" s="98"/>
      <c r="P1089" s="98"/>
    </row>
    <row r="1090" spans="14:16">
      <c r="N1090" s="98"/>
      <c r="O1090" s="98"/>
      <c r="P1090" s="98"/>
    </row>
    <row r="1091" spans="14:16">
      <c r="N1091" s="98"/>
      <c r="O1091" s="98"/>
      <c r="P1091" s="98"/>
    </row>
    <row r="1092" spans="14:16">
      <c r="N1092" s="98"/>
      <c r="O1092" s="98"/>
      <c r="P1092" s="98"/>
    </row>
    <row r="1093" spans="14:16">
      <c r="N1093" s="98"/>
      <c r="O1093" s="98"/>
      <c r="P1093" s="98"/>
    </row>
    <row r="1094" spans="14:16">
      <c r="N1094" s="98"/>
      <c r="O1094" s="98"/>
      <c r="P1094" s="98"/>
    </row>
    <row r="1095" spans="14:16">
      <c r="N1095" s="98"/>
      <c r="O1095" s="98"/>
      <c r="P1095" s="98"/>
    </row>
    <row r="1096" spans="14:16">
      <c r="N1096" s="98"/>
      <c r="O1096" s="98"/>
      <c r="P1096" s="98"/>
    </row>
    <row r="1097" spans="14:16">
      <c r="N1097" s="98"/>
      <c r="O1097" s="98"/>
      <c r="P1097" s="98"/>
    </row>
    <row r="1098" spans="14:16">
      <c r="N1098" s="98"/>
      <c r="O1098" s="98"/>
      <c r="P1098" s="98"/>
    </row>
    <row r="1099" spans="14:16">
      <c r="N1099" s="98"/>
      <c r="O1099" s="98"/>
      <c r="P1099" s="98"/>
    </row>
    <row r="1100" spans="14:16">
      <c r="N1100" s="98"/>
      <c r="O1100" s="98"/>
      <c r="P1100" s="98"/>
    </row>
    <row r="1101" spans="14:16">
      <c r="N1101" s="98"/>
      <c r="O1101" s="98"/>
      <c r="P1101" s="98"/>
    </row>
    <row r="1102" spans="14:16">
      <c r="N1102" s="98"/>
      <c r="O1102" s="98"/>
      <c r="P1102" s="98"/>
    </row>
    <row r="1103" spans="14:16">
      <c r="N1103" s="98"/>
      <c r="O1103" s="98"/>
      <c r="P1103" s="98"/>
    </row>
    <row r="1104" spans="14:16">
      <c r="N1104" s="98"/>
      <c r="O1104" s="98"/>
      <c r="P1104" s="98"/>
    </row>
    <row r="1105" spans="14:16">
      <c r="N1105" s="98"/>
      <c r="O1105" s="98"/>
      <c r="P1105" s="98"/>
    </row>
    <row r="1106" spans="14:16">
      <c r="N1106" s="98"/>
      <c r="O1106" s="98"/>
      <c r="P1106" s="98"/>
    </row>
    <row r="1107" spans="14:16">
      <c r="N1107" s="98"/>
      <c r="O1107" s="98"/>
      <c r="P1107" s="98"/>
    </row>
    <row r="1108" spans="14:16">
      <c r="N1108" s="98"/>
      <c r="O1108" s="98"/>
      <c r="P1108" s="98"/>
    </row>
    <row r="1109" spans="14:16">
      <c r="N1109" s="98"/>
      <c r="O1109" s="98"/>
      <c r="P1109" s="98"/>
    </row>
    <row r="1110" spans="14:16">
      <c r="N1110" s="98"/>
      <c r="O1110" s="98"/>
      <c r="P1110" s="98"/>
    </row>
    <row r="1111" spans="14:16">
      <c r="N1111" s="98"/>
      <c r="O1111" s="98"/>
      <c r="P1111" s="98"/>
    </row>
    <row r="1112" spans="14:16">
      <c r="N1112" s="98"/>
      <c r="O1112" s="98"/>
      <c r="P1112" s="98"/>
    </row>
    <row r="1113" spans="14:16">
      <c r="N1113" s="98"/>
      <c r="O1113" s="98"/>
      <c r="P1113" s="98"/>
    </row>
    <row r="1114" spans="14:16">
      <c r="N1114" s="98"/>
      <c r="O1114" s="98"/>
      <c r="P1114" s="98"/>
    </row>
    <row r="1115" spans="14:16">
      <c r="N1115" s="98"/>
      <c r="O1115" s="98"/>
      <c r="P1115" s="98"/>
    </row>
    <row r="1116" spans="14:16">
      <c r="N1116" s="98"/>
      <c r="O1116" s="98"/>
      <c r="P1116" s="98"/>
    </row>
    <row r="1117" spans="14:16">
      <c r="N1117" s="98"/>
      <c r="O1117" s="98"/>
      <c r="P1117" s="98"/>
    </row>
    <row r="1118" spans="14:16">
      <c r="N1118" s="98"/>
      <c r="O1118" s="98"/>
      <c r="P1118" s="98"/>
    </row>
    <row r="1119" spans="14:16">
      <c r="N1119" s="98"/>
      <c r="O1119" s="98"/>
      <c r="P1119" s="98"/>
    </row>
    <row r="1120" spans="14:16">
      <c r="N1120" s="98"/>
      <c r="O1120" s="98"/>
      <c r="P1120" s="98"/>
    </row>
    <row r="1121" spans="14:16">
      <c r="N1121" s="98"/>
      <c r="O1121" s="98"/>
      <c r="P1121" s="98"/>
    </row>
    <row r="1122" spans="14:16">
      <c r="N1122" s="98"/>
      <c r="O1122" s="98"/>
      <c r="P1122" s="98"/>
    </row>
    <row r="1123" spans="14:16">
      <c r="N1123" s="98"/>
      <c r="O1123" s="98"/>
      <c r="P1123" s="98"/>
    </row>
    <row r="1124" spans="14:16">
      <c r="N1124" s="98"/>
      <c r="O1124" s="98"/>
      <c r="P1124" s="98"/>
    </row>
    <row r="1125" spans="14:16">
      <c r="N1125" s="98"/>
      <c r="O1125" s="98"/>
      <c r="P1125" s="98"/>
    </row>
    <row r="1126" spans="14:16">
      <c r="N1126" s="98"/>
      <c r="O1126" s="98"/>
      <c r="P1126" s="98"/>
    </row>
    <row r="1127" spans="14:16">
      <c r="N1127" s="98"/>
      <c r="O1127" s="98"/>
      <c r="P1127" s="98"/>
    </row>
    <row r="1128" spans="14:16">
      <c r="N1128" s="98"/>
      <c r="O1128" s="98"/>
      <c r="P1128" s="98"/>
    </row>
    <row r="1129" spans="14:16">
      <c r="N1129" s="98"/>
      <c r="O1129" s="98"/>
      <c r="P1129" s="98"/>
    </row>
    <row r="1130" spans="14:16">
      <c r="N1130" s="98"/>
      <c r="O1130" s="98"/>
      <c r="P1130" s="98"/>
    </row>
    <row r="1131" spans="14:16">
      <c r="N1131" s="98"/>
      <c r="O1131" s="98"/>
      <c r="P1131" s="98"/>
    </row>
    <row r="1132" spans="14:16">
      <c r="N1132" s="98"/>
      <c r="O1132" s="98"/>
      <c r="P1132" s="98"/>
    </row>
    <row r="1133" spans="14:16">
      <c r="N1133" s="98"/>
      <c r="O1133" s="98"/>
      <c r="P1133" s="98"/>
    </row>
    <row r="1134" spans="14:16">
      <c r="N1134" s="98"/>
      <c r="O1134" s="98"/>
      <c r="P1134" s="98"/>
    </row>
    <row r="1135" spans="14:16">
      <c r="N1135" s="98"/>
      <c r="O1135" s="98"/>
      <c r="P1135" s="98"/>
    </row>
    <row r="1136" spans="14:16">
      <c r="N1136" s="98"/>
      <c r="O1136" s="98"/>
      <c r="P1136" s="98"/>
    </row>
    <row r="1137" spans="14:16">
      <c r="N1137" s="98"/>
      <c r="O1137" s="98"/>
      <c r="P1137" s="98"/>
    </row>
    <row r="1138" spans="14:16">
      <c r="N1138" s="98"/>
      <c r="O1138" s="98"/>
      <c r="P1138" s="98"/>
    </row>
    <row r="1139" spans="14:16">
      <c r="N1139" s="98"/>
      <c r="O1139" s="98"/>
      <c r="P1139" s="98"/>
    </row>
    <row r="1140" spans="14:16">
      <c r="N1140" s="98"/>
      <c r="O1140" s="98"/>
      <c r="P1140" s="98"/>
    </row>
    <row r="1141" spans="14:16">
      <c r="N1141" s="98"/>
      <c r="O1141" s="98"/>
      <c r="P1141" s="98"/>
    </row>
    <row r="1142" spans="14:16">
      <c r="N1142" s="98"/>
      <c r="O1142" s="98"/>
      <c r="P1142" s="98"/>
    </row>
    <row r="1143" spans="14:16">
      <c r="N1143" s="98"/>
      <c r="O1143" s="98"/>
      <c r="P1143" s="98"/>
    </row>
    <row r="1144" spans="14:16">
      <c r="N1144" s="98"/>
      <c r="O1144" s="98"/>
      <c r="P1144" s="98"/>
    </row>
    <row r="1145" spans="14:16">
      <c r="N1145" s="98"/>
      <c r="O1145" s="98"/>
      <c r="P1145" s="98"/>
    </row>
    <row r="1146" spans="14:16">
      <c r="N1146" s="98"/>
      <c r="O1146" s="98"/>
      <c r="P1146" s="98"/>
    </row>
    <row r="1147" spans="14:16">
      <c r="N1147" s="98"/>
      <c r="O1147" s="98"/>
      <c r="P1147" s="98"/>
    </row>
    <row r="1148" spans="14:16">
      <c r="N1148" s="98"/>
      <c r="O1148" s="98"/>
      <c r="P1148" s="98"/>
    </row>
    <row r="1149" spans="14:16">
      <c r="N1149" s="98"/>
      <c r="O1149" s="98"/>
      <c r="P1149" s="98"/>
    </row>
    <row r="1150" spans="14:16">
      <c r="N1150" s="98"/>
      <c r="O1150" s="98"/>
      <c r="P1150" s="98"/>
    </row>
    <row r="1151" spans="14:16">
      <c r="N1151" s="98"/>
      <c r="O1151" s="98"/>
      <c r="P1151" s="98"/>
    </row>
    <row r="1152" spans="14:16">
      <c r="N1152" s="98"/>
      <c r="O1152" s="98"/>
      <c r="P1152" s="98"/>
    </row>
    <row r="1153" spans="14:16">
      <c r="N1153" s="98"/>
      <c r="O1153" s="98"/>
      <c r="P1153" s="98"/>
    </row>
    <row r="1154" spans="14:16">
      <c r="N1154" s="98"/>
      <c r="O1154" s="98"/>
      <c r="P1154" s="98"/>
    </row>
    <row r="1155" spans="14:16">
      <c r="N1155" s="98"/>
      <c r="O1155" s="98"/>
      <c r="P1155" s="98"/>
    </row>
    <row r="1156" spans="14:16">
      <c r="N1156" s="98"/>
      <c r="O1156" s="98"/>
      <c r="P1156" s="98"/>
    </row>
    <row r="1157" spans="14:16">
      <c r="N1157" s="98"/>
      <c r="O1157" s="98"/>
      <c r="P1157" s="98"/>
    </row>
    <row r="1158" spans="14:16">
      <c r="N1158" s="98"/>
      <c r="O1158" s="98"/>
      <c r="P1158" s="98"/>
    </row>
    <row r="1159" spans="14:16">
      <c r="N1159" s="98"/>
      <c r="O1159" s="98"/>
      <c r="P1159" s="98"/>
    </row>
    <row r="1160" spans="14:16">
      <c r="N1160" s="98"/>
      <c r="O1160" s="98"/>
      <c r="P1160" s="98"/>
    </row>
    <row r="1161" spans="14:16">
      <c r="N1161" s="98"/>
      <c r="O1161" s="98"/>
      <c r="P1161" s="98"/>
    </row>
    <row r="1162" spans="14:16">
      <c r="N1162" s="98"/>
      <c r="O1162" s="98"/>
      <c r="P1162" s="98"/>
    </row>
    <row r="1163" spans="14:16">
      <c r="N1163" s="98"/>
      <c r="O1163" s="98"/>
      <c r="P1163" s="98"/>
    </row>
    <row r="1164" spans="14:16">
      <c r="N1164" s="98"/>
      <c r="O1164" s="98"/>
      <c r="P1164" s="98"/>
    </row>
    <row r="1165" spans="14:16">
      <c r="N1165" s="98"/>
      <c r="O1165" s="98"/>
      <c r="P1165" s="98"/>
    </row>
    <row r="1166" spans="14:16">
      <c r="N1166" s="98"/>
      <c r="O1166" s="98"/>
      <c r="P1166" s="98"/>
    </row>
    <row r="1167" spans="14:16">
      <c r="N1167" s="98"/>
      <c r="O1167" s="98"/>
      <c r="P1167" s="98"/>
    </row>
    <row r="1168" spans="14:16">
      <c r="N1168" s="98"/>
      <c r="O1168" s="98"/>
      <c r="P1168" s="98"/>
    </row>
    <row r="1169" spans="14:16">
      <c r="N1169" s="98"/>
      <c r="O1169" s="98"/>
      <c r="P1169" s="98"/>
    </row>
    <row r="1170" spans="14:16">
      <c r="N1170" s="98"/>
      <c r="O1170" s="98"/>
      <c r="P1170" s="98"/>
    </row>
    <row r="1171" spans="14:16">
      <c r="N1171" s="98"/>
      <c r="O1171" s="98"/>
      <c r="P1171" s="98"/>
    </row>
    <row r="1172" spans="14:16">
      <c r="N1172" s="98"/>
      <c r="O1172" s="98"/>
      <c r="P1172" s="98"/>
    </row>
    <row r="1173" spans="14:16">
      <c r="N1173" s="98"/>
      <c r="O1173" s="98"/>
      <c r="P1173" s="98"/>
    </row>
    <row r="1174" spans="14:16">
      <c r="N1174" s="98"/>
      <c r="O1174" s="98"/>
      <c r="P1174" s="98"/>
    </row>
    <row r="1175" spans="14:16">
      <c r="N1175" s="98"/>
      <c r="O1175" s="98"/>
      <c r="P1175" s="98"/>
    </row>
    <row r="1176" spans="14:16">
      <c r="N1176" s="98"/>
      <c r="O1176" s="98"/>
      <c r="P1176" s="98"/>
    </row>
    <row r="1177" spans="14:16">
      <c r="N1177" s="98"/>
      <c r="O1177" s="98"/>
      <c r="P1177" s="98"/>
    </row>
    <row r="1178" spans="14:16">
      <c r="N1178" s="98"/>
      <c r="O1178" s="98"/>
      <c r="P1178" s="98"/>
    </row>
    <row r="1179" spans="14:16">
      <c r="N1179" s="98"/>
      <c r="O1179" s="98"/>
      <c r="P1179" s="98"/>
    </row>
    <row r="1180" spans="14:16">
      <c r="N1180" s="98"/>
      <c r="O1180" s="98"/>
      <c r="P1180" s="98"/>
    </row>
    <row r="1181" spans="14:16">
      <c r="N1181" s="98"/>
      <c r="O1181" s="98"/>
      <c r="P1181" s="98"/>
    </row>
    <row r="1182" spans="14:16">
      <c r="N1182" s="98"/>
      <c r="O1182" s="98"/>
      <c r="P1182" s="98"/>
    </row>
    <row r="1183" spans="14:16">
      <c r="N1183" s="98"/>
      <c r="O1183" s="98"/>
      <c r="P1183" s="98"/>
    </row>
    <row r="1184" spans="14:16">
      <c r="N1184" s="98"/>
      <c r="O1184" s="98"/>
      <c r="P1184" s="98"/>
    </row>
    <row r="1185" spans="14:16">
      <c r="N1185" s="98"/>
      <c r="O1185" s="98"/>
      <c r="P1185" s="98"/>
    </row>
    <row r="1186" spans="14:16">
      <c r="N1186" s="98"/>
      <c r="O1186" s="98"/>
      <c r="P1186" s="98"/>
    </row>
    <row r="1187" spans="14:16">
      <c r="N1187" s="98"/>
      <c r="O1187" s="98"/>
      <c r="P1187" s="98"/>
    </row>
    <row r="1188" spans="14:16">
      <c r="N1188" s="98"/>
      <c r="O1188" s="98"/>
      <c r="P1188" s="98"/>
    </row>
    <row r="1189" spans="14:16">
      <c r="N1189" s="98"/>
      <c r="O1189" s="98"/>
      <c r="P1189" s="98"/>
    </row>
    <row r="1190" spans="14:16">
      <c r="N1190" s="98"/>
      <c r="O1190" s="98"/>
      <c r="P1190" s="98"/>
    </row>
    <row r="1191" spans="14:16">
      <c r="N1191" s="98"/>
      <c r="O1191" s="98"/>
      <c r="P1191" s="98"/>
    </row>
    <row r="1192" spans="14:16">
      <c r="N1192" s="98"/>
      <c r="O1192" s="98"/>
      <c r="P1192" s="98"/>
    </row>
    <row r="1193" spans="14:16">
      <c r="N1193" s="98"/>
      <c r="O1193" s="98"/>
      <c r="P1193" s="98"/>
    </row>
    <row r="1194" spans="14:16">
      <c r="N1194" s="98"/>
      <c r="O1194" s="98"/>
      <c r="P1194" s="98"/>
    </row>
    <row r="1195" spans="14:16">
      <c r="N1195" s="98"/>
      <c r="O1195" s="98"/>
      <c r="P1195" s="98"/>
    </row>
    <row r="1196" spans="14:16">
      <c r="N1196" s="98"/>
      <c r="O1196" s="98"/>
      <c r="P1196" s="98"/>
    </row>
    <row r="1197" spans="14:16">
      <c r="N1197" s="98"/>
      <c r="O1197" s="98"/>
      <c r="P1197" s="98"/>
    </row>
    <row r="1198" spans="14:16">
      <c r="N1198" s="98"/>
      <c r="O1198" s="98"/>
      <c r="P1198" s="98"/>
    </row>
    <row r="1199" spans="14:16">
      <c r="N1199" s="98"/>
      <c r="O1199" s="98"/>
      <c r="P1199" s="98"/>
    </row>
    <row r="1200" spans="14:16">
      <c r="N1200" s="98"/>
      <c r="O1200" s="98"/>
      <c r="P1200" s="98"/>
    </row>
    <row r="1201" spans="14:16">
      <c r="N1201" s="98"/>
      <c r="O1201" s="98"/>
      <c r="P1201" s="98"/>
    </row>
    <row r="1202" spans="14:16">
      <c r="N1202" s="98"/>
      <c r="O1202" s="98"/>
      <c r="P1202" s="98"/>
    </row>
    <row r="1203" spans="14:16">
      <c r="N1203" s="98"/>
      <c r="O1203" s="98"/>
      <c r="P1203" s="98"/>
    </row>
    <row r="1204" spans="14:16">
      <c r="N1204" s="98"/>
      <c r="O1204" s="98"/>
      <c r="P1204" s="98"/>
    </row>
    <row r="1205" spans="14:16">
      <c r="N1205" s="98"/>
      <c r="O1205" s="98"/>
      <c r="P1205" s="98"/>
    </row>
    <row r="1206" spans="14:16">
      <c r="N1206" s="98"/>
      <c r="O1206" s="98"/>
      <c r="P1206" s="98"/>
    </row>
    <row r="1207" spans="14:16">
      <c r="N1207" s="98"/>
      <c r="O1207" s="98"/>
      <c r="P1207" s="98"/>
    </row>
    <row r="1208" spans="14:16">
      <c r="N1208" s="98"/>
      <c r="O1208" s="98"/>
      <c r="P1208" s="98"/>
    </row>
    <row r="1209" spans="14:16">
      <c r="N1209" s="98"/>
      <c r="O1209" s="98"/>
      <c r="P1209" s="98"/>
    </row>
    <row r="1210" spans="14:16">
      <c r="N1210" s="98"/>
      <c r="O1210" s="98"/>
      <c r="P1210" s="98"/>
    </row>
    <row r="1211" spans="14:16">
      <c r="N1211" s="98"/>
      <c r="O1211" s="98"/>
      <c r="P1211" s="98"/>
    </row>
    <row r="1212" spans="14:16">
      <c r="N1212" s="98"/>
      <c r="O1212" s="98"/>
      <c r="P1212" s="98"/>
    </row>
    <row r="1213" spans="14:16">
      <c r="N1213" s="98"/>
      <c r="O1213" s="98"/>
      <c r="P1213" s="98"/>
    </row>
    <row r="1214" spans="14:16">
      <c r="N1214" s="98"/>
      <c r="O1214" s="98"/>
      <c r="P1214" s="98"/>
    </row>
    <row r="1215" spans="14:16">
      <c r="N1215" s="98"/>
      <c r="O1215" s="98"/>
      <c r="P1215" s="98"/>
    </row>
    <row r="1216" spans="14:16">
      <c r="N1216" s="98"/>
      <c r="O1216" s="98"/>
      <c r="P1216" s="98"/>
    </row>
    <row r="1217" spans="14:16">
      <c r="N1217" s="98"/>
      <c r="O1217" s="98"/>
      <c r="P1217" s="98"/>
    </row>
    <row r="1218" spans="14:16">
      <c r="N1218" s="98"/>
      <c r="O1218" s="98"/>
      <c r="P1218" s="98"/>
    </row>
    <row r="1219" spans="14:16">
      <c r="N1219" s="98"/>
      <c r="O1219" s="98"/>
      <c r="P1219" s="98"/>
    </row>
    <row r="1220" spans="14:16">
      <c r="N1220" s="98"/>
      <c r="O1220" s="98"/>
      <c r="P1220" s="98"/>
    </row>
    <row r="1221" spans="14:16">
      <c r="N1221" s="98"/>
      <c r="O1221" s="98"/>
      <c r="P1221" s="98"/>
    </row>
    <row r="1222" spans="14:16">
      <c r="N1222" s="98"/>
      <c r="O1222" s="98"/>
      <c r="P1222" s="98"/>
    </row>
    <row r="1223" spans="14:16">
      <c r="N1223" s="98"/>
      <c r="O1223" s="98"/>
      <c r="P1223" s="98"/>
    </row>
    <row r="1224" spans="14:16">
      <c r="N1224" s="98"/>
      <c r="O1224" s="98"/>
      <c r="P1224" s="98"/>
    </row>
    <row r="1225" spans="14:16">
      <c r="N1225" s="98"/>
      <c r="O1225" s="98"/>
      <c r="P1225" s="98"/>
    </row>
    <row r="1226" spans="14:16">
      <c r="N1226" s="98"/>
      <c r="O1226" s="98"/>
      <c r="P1226" s="98"/>
    </row>
    <row r="1227" spans="14:16">
      <c r="N1227" s="98"/>
      <c r="O1227" s="98"/>
      <c r="P1227" s="98"/>
    </row>
    <row r="1228" spans="14:16">
      <c r="N1228" s="98"/>
      <c r="O1228" s="98"/>
      <c r="P1228" s="98"/>
    </row>
    <row r="1229" spans="14:16">
      <c r="N1229" s="98"/>
      <c r="O1229" s="98"/>
      <c r="P1229" s="98"/>
    </row>
    <row r="1230" spans="14:16">
      <c r="N1230" s="98"/>
      <c r="O1230" s="98"/>
      <c r="P1230" s="98"/>
    </row>
    <row r="1231" spans="14:16">
      <c r="N1231" s="98"/>
      <c r="O1231" s="98"/>
      <c r="P1231" s="98"/>
    </row>
    <row r="1232" spans="14:16">
      <c r="N1232" s="98"/>
      <c r="O1232" s="98"/>
      <c r="P1232" s="98"/>
    </row>
    <row r="1233" spans="14:16">
      <c r="N1233" s="98"/>
      <c r="O1233" s="98"/>
      <c r="P1233" s="98"/>
    </row>
    <row r="1234" spans="14:16">
      <c r="N1234" s="98"/>
      <c r="O1234" s="98"/>
      <c r="P1234" s="98"/>
    </row>
    <row r="1235" spans="14:16">
      <c r="N1235" s="98"/>
      <c r="O1235" s="98"/>
      <c r="P1235" s="98"/>
    </row>
    <row r="1236" spans="14:16">
      <c r="N1236" s="98"/>
      <c r="O1236" s="98"/>
      <c r="P1236" s="98"/>
    </row>
    <row r="1237" spans="14:16">
      <c r="N1237" s="98"/>
      <c r="O1237" s="98"/>
      <c r="P1237" s="98"/>
    </row>
    <row r="1238" spans="14:16">
      <c r="N1238" s="98"/>
      <c r="O1238" s="98"/>
      <c r="P1238" s="98"/>
    </row>
    <row r="1239" spans="14:16">
      <c r="N1239" s="98"/>
      <c r="O1239" s="98"/>
      <c r="P1239" s="98"/>
    </row>
    <row r="1240" spans="14:16">
      <c r="N1240" s="98"/>
      <c r="O1240" s="98"/>
      <c r="P1240" s="98"/>
    </row>
    <row r="1241" spans="14:16">
      <c r="N1241" s="98"/>
      <c r="O1241" s="98"/>
      <c r="P1241" s="98"/>
    </row>
    <row r="1242" spans="14:16">
      <c r="N1242" s="98"/>
      <c r="O1242" s="98"/>
      <c r="P1242" s="98"/>
    </row>
    <row r="1243" spans="14:16">
      <c r="N1243" s="98"/>
      <c r="O1243" s="98"/>
      <c r="P1243" s="98"/>
    </row>
    <row r="1244" spans="14:16">
      <c r="N1244" s="98"/>
      <c r="O1244" s="98"/>
      <c r="P1244" s="98"/>
    </row>
    <row r="1245" spans="14:16">
      <c r="N1245" s="98"/>
      <c r="O1245" s="98"/>
      <c r="P1245" s="98"/>
    </row>
    <row r="1246" spans="14:16">
      <c r="N1246" s="98"/>
      <c r="O1246" s="98"/>
      <c r="P1246" s="98"/>
    </row>
    <row r="1247" spans="14:16">
      <c r="N1247" s="98"/>
      <c r="O1247" s="98"/>
      <c r="P1247" s="98"/>
    </row>
    <row r="1248" spans="14:16">
      <c r="N1248" s="98"/>
      <c r="O1248" s="98"/>
      <c r="P1248" s="98"/>
    </row>
    <row r="1249" spans="14:16">
      <c r="N1249" s="98"/>
      <c r="O1249" s="98"/>
      <c r="P1249" s="98"/>
    </row>
    <row r="1250" spans="14:16">
      <c r="N1250" s="98"/>
      <c r="O1250" s="98"/>
      <c r="P1250" s="98"/>
    </row>
    <row r="1251" spans="14:16">
      <c r="N1251" s="98"/>
      <c r="O1251" s="98"/>
      <c r="P1251" s="98"/>
    </row>
    <row r="1252" spans="14:16">
      <c r="N1252" s="98"/>
      <c r="O1252" s="98"/>
      <c r="P1252" s="98"/>
    </row>
    <row r="1253" spans="14:16">
      <c r="N1253" s="98"/>
      <c r="O1253" s="98"/>
      <c r="P1253" s="98"/>
    </row>
    <row r="1254" spans="14:16">
      <c r="N1254" s="98"/>
      <c r="O1254" s="98"/>
      <c r="P1254" s="98"/>
    </row>
    <row r="1255" spans="14:16">
      <c r="N1255" s="98"/>
      <c r="O1255" s="98"/>
      <c r="P1255" s="98"/>
    </row>
    <row r="1256" spans="14:16">
      <c r="N1256" s="98"/>
      <c r="O1256" s="98"/>
      <c r="P1256" s="98"/>
    </row>
    <row r="1257" spans="14:16">
      <c r="N1257" s="98"/>
      <c r="O1257" s="98"/>
      <c r="P1257" s="98"/>
    </row>
    <row r="1258" spans="14:16">
      <c r="N1258" s="98"/>
      <c r="O1258" s="98"/>
      <c r="P1258" s="98"/>
    </row>
    <row r="1259" spans="14:16">
      <c r="N1259" s="98"/>
      <c r="O1259" s="98"/>
      <c r="P1259" s="98"/>
    </row>
    <row r="1260" spans="14:16">
      <c r="N1260" s="98"/>
      <c r="O1260" s="98"/>
      <c r="P1260" s="98"/>
    </row>
    <row r="1261" spans="14:16">
      <c r="N1261" s="98"/>
      <c r="O1261" s="98"/>
      <c r="P1261" s="98"/>
    </row>
    <row r="1262" spans="14:16">
      <c r="N1262" s="98"/>
      <c r="O1262" s="98"/>
      <c r="P1262" s="98"/>
    </row>
    <row r="1263" spans="14:16">
      <c r="N1263" s="98"/>
      <c r="O1263" s="98"/>
      <c r="P1263" s="98"/>
    </row>
    <row r="1264" spans="14:16">
      <c r="N1264" s="98"/>
      <c r="O1264" s="98"/>
      <c r="P1264" s="98"/>
    </row>
    <row r="1265" spans="14:16">
      <c r="N1265" s="98"/>
      <c r="O1265" s="98"/>
      <c r="P1265" s="98"/>
    </row>
    <row r="1266" spans="14:16">
      <c r="N1266" s="98"/>
      <c r="O1266" s="98"/>
      <c r="P1266" s="98"/>
    </row>
    <row r="1267" spans="14:16">
      <c r="N1267" s="98"/>
      <c r="O1267" s="98"/>
      <c r="P1267" s="98"/>
    </row>
    <row r="1268" spans="14:16">
      <c r="N1268" s="98"/>
      <c r="O1268" s="98"/>
      <c r="P1268" s="98"/>
    </row>
    <row r="1269" spans="14:16">
      <c r="N1269" s="98"/>
      <c r="O1269" s="98"/>
      <c r="P1269" s="98"/>
    </row>
    <row r="1270" spans="14:16">
      <c r="N1270" s="98"/>
      <c r="O1270" s="98"/>
      <c r="P1270" s="98"/>
    </row>
    <row r="1271" spans="14:16">
      <c r="N1271" s="98"/>
      <c r="O1271" s="98"/>
      <c r="P1271" s="98"/>
    </row>
    <row r="1272" spans="14:16">
      <c r="N1272" s="98"/>
      <c r="O1272" s="98"/>
      <c r="P1272" s="98"/>
    </row>
    <row r="1273" spans="14:16">
      <c r="N1273" s="98"/>
      <c r="O1273" s="98"/>
      <c r="P1273" s="98"/>
    </row>
    <row r="1274" spans="14:16">
      <c r="N1274" s="98"/>
      <c r="O1274" s="98"/>
      <c r="P1274" s="98"/>
    </row>
    <row r="1275" spans="14:16">
      <c r="N1275" s="98"/>
      <c r="O1275" s="98"/>
      <c r="P1275" s="98"/>
    </row>
    <row r="1276" spans="14:16">
      <c r="N1276" s="98"/>
      <c r="O1276" s="98"/>
      <c r="P1276" s="98"/>
    </row>
    <row r="1277" spans="14:16">
      <c r="N1277" s="98"/>
      <c r="O1277" s="98"/>
      <c r="P1277" s="98"/>
    </row>
    <row r="1278" spans="14:16">
      <c r="N1278" s="98"/>
      <c r="O1278" s="98"/>
      <c r="P1278" s="98"/>
    </row>
    <row r="1279" spans="14:16">
      <c r="N1279" s="98"/>
      <c r="O1279" s="98"/>
      <c r="P1279" s="98"/>
    </row>
    <row r="1280" spans="14:16">
      <c r="N1280" s="98"/>
      <c r="O1280" s="98"/>
      <c r="P1280" s="98"/>
    </row>
    <row r="1281" spans="14:16">
      <c r="N1281" s="98"/>
      <c r="O1281" s="98"/>
      <c r="P1281" s="98"/>
    </row>
    <row r="1282" spans="14:16">
      <c r="N1282" s="98"/>
      <c r="O1282" s="98"/>
      <c r="P1282" s="98"/>
    </row>
    <row r="1283" spans="14:16">
      <c r="N1283" s="98"/>
      <c r="O1283" s="98"/>
      <c r="P1283" s="98"/>
    </row>
    <row r="1284" spans="14:16">
      <c r="N1284" s="98"/>
      <c r="O1284" s="98"/>
      <c r="P1284" s="98"/>
    </row>
    <row r="1285" spans="14:16">
      <c r="N1285" s="98"/>
      <c r="O1285" s="98"/>
      <c r="P1285" s="98"/>
    </row>
    <row r="1286" spans="14:16">
      <c r="N1286" s="98"/>
      <c r="O1286" s="98"/>
      <c r="P1286" s="98"/>
    </row>
    <row r="1287" spans="14:16">
      <c r="N1287" s="98"/>
      <c r="O1287" s="98"/>
      <c r="P1287" s="98"/>
    </row>
    <row r="1288" spans="14:16">
      <c r="N1288" s="98"/>
      <c r="O1288" s="98"/>
      <c r="P1288" s="98"/>
    </row>
    <row r="1289" spans="14:16">
      <c r="N1289" s="98"/>
      <c r="O1289" s="98"/>
      <c r="P1289" s="98"/>
    </row>
    <row r="1290" spans="14:16">
      <c r="N1290" s="98"/>
      <c r="O1290" s="98"/>
      <c r="P1290" s="98"/>
    </row>
    <row r="1291" spans="14:16">
      <c r="N1291" s="98"/>
      <c r="O1291" s="98"/>
      <c r="P1291" s="98"/>
    </row>
    <row r="1292" spans="14:16">
      <c r="N1292" s="98"/>
      <c r="O1292" s="98"/>
      <c r="P1292" s="98"/>
    </row>
    <row r="1293" spans="14:16">
      <c r="N1293" s="98"/>
      <c r="O1293" s="98"/>
      <c r="P1293" s="98"/>
    </row>
    <row r="1294" spans="14:16">
      <c r="N1294" s="98"/>
      <c r="O1294" s="98"/>
      <c r="P1294" s="98"/>
    </row>
    <row r="1295" spans="14:16">
      <c r="N1295" s="98"/>
      <c r="O1295" s="98"/>
      <c r="P1295" s="98"/>
    </row>
    <row r="1296" spans="14:16">
      <c r="N1296" s="98"/>
      <c r="O1296" s="98"/>
      <c r="P1296" s="98"/>
    </row>
    <row r="1297" spans="14:16">
      <c r="N1297" s="98"/>
      <c r="O1297" s="98"/>
      <c r="P1297" s="98"/>
    </row>
    <row r="1298" spans="14:16">
      <c r="N1298" s="98"/>
      <c r="O1298" s="98"/>
      <c r="P1298" s="98"/>
    </row>
    <row r="1299" spans="14:16">
      <c r="N1299" s="98"/>
      <c r="O1299" s="98"/>
      <c r="P1299" s="98"/>
    </row>
    <row r="1300" spans="14:16">
      <c r="N1300" s="98"/>
      <c r="O1300" s="98"/>
      <c r="P1300" s="98"/>
    </row>
    <row r="1301" spans="14:16">
      <c r="N1301" s="98"/>
      <c r="O1301" s="98"/>
      <c r="P1301" s="98"/>
    </row>
    <row r="1302" spans="14:16">
      <c r="N1302" s="98"/>
      <c r="O1302" s="98"/>
      <c r="P1302" s="98"/>
    </row>
    <row r="1303" spans="14:16">
      <c r="N1303" s="98"/>
      <c r="O1303" s="98"/>
      <c r="P1303" s="98"/>
    </row>
    <row r="1304" spans="14:16">
      <c r="N1304" s="98"/>
      <c r="O1304" s="98"/>
      <c r="P1304" s="98"/>
    </row>
    <row r="1305" spans="14:16">
      <c r="N1305" s="98"/>
      <c r="O1305" s="98"/>
      <c r="P1305" s="98"/>
    </row>
    <row r="1306" spans="14:16">
      <c r="N1306" s="98"/>
      <c r="O1306" s="98"/>
      <c r="P1306" s="98"/>
    </row>
    <row r="1307" spans="14:16">
      <c r="N1307" s="98"/>
      <c r="O1307" s="98"/>
      <c r="P1307" s="98"/>
    </row>
    <row r="1308" spans="14:16">
      <c r="N1308" s="98"/>
      <c r="O1308" s="98"/>
      <c r="P1308" s="98"/>
    </row>
    <row r="1309" spans="14:16">
      <c r="N1309" s="98"/>
      <c r="O1309" s="98"/>
      <c r="P1309" s="98"/>
    </row>
    <row r="1310" spans="14:16">
      <c r="N1310" s="98"/>
      <c r="O1310" s="98"/>
      <c r="P1310" s="98"/>
    </row>
    <row r="1311" spans="14:16">
      <c r="N1311" s="98"/>
      <c r="O1311" s="98"/>
      <c r="P1311" s="98"/>
    </row>
    <row r="1312" spans="14:16">
      <c r="N1312" s="98"/>
      <c r="O1312" s="98"/>
      <c r="P1312" s="98"/>
    </row>
    <row r="1313" spans="14:16">
      <c r="N1313" s="98"/>
      <c r="O1313" s="98"/>
      <c r="P1313" s="98"/>
    </row>
    <row r="1314" spans="14:16">
      <c r="N1314" s="98"/>
      <c r="O1314" s="98"/>
      <c r="P1314" s="98"/>
    </row>
    <row r="1315" spans="14:16">
      <c r="N1315" s="98"/>
      <c r="O1315" s="98"/>
      <c r="P1315" s="98"/>
    </row>
    <row r="1316" spans="14:16">
      <c r="N1316" s="98"/>
      <c r="O1316" s="98"/>
      <c r="P1316" s="98"/>
    </row>
    <row r="1317" spans="14:16">
      <c r="N1317" s="98"/>
      <c r="O1317" s="98"/>
      <c r="P1317" s="98"/>
    </row>
    <row r="1318" spans="14:16">
      <c r="N1318" s="98"/>
      <c r="O1318" s="98"/>
      <c r="P1318" s="98"/>
    </row>
    <row r="1319" spans="14:16">
      <c r="N1319" s="98"/>
      <c r="O1319" s="98"/>
      <c r="P1319" s="98"/>
    </row>
    <row r="1320" spans="14:16">
      <c r="N1320" s="98"/>
      <c r="O1320" s="98"/>
      <c r="P1320" s="98"/>
    </row>
    <row r="1321" spans="14:16">
      <c r="N1321" s="98"/>
      <c r="O1321" s="98"/>
      <c r="P1321" s="98"/>
    </row>
    <row r="1322" spans="14:16">
      <c r="N1322" s="98"/>
      <c r="O1322" s="98"/>
      <c r="P1322" s="98"/>
    </row>
    <row r="1323" spans="14:16">
      <c r="N1323" s="98"/>
      <c r="O1323" s="98"/>
      <c r="P1323" s="98"/>
    </row>
    <row r="1324" spans="14:16">
      <c r="N1324" s="98"/>
      <c r="O1324" s="98"/>
      <c r="P1324" s="98"/>
    </row>
    <row r="1325" spans="14:16">
      <c r="N1325" s="98"/>
      <c r="O1325" s="98"/>
      <c r="P1325" s="98"/>
    </row>
    <row r="1326" spans="14:16">
      <c r="N1326" s="98"/>
      <c r="O1326" s="98"/>
      <c r="P1326" s="98"/>
    </row>
    <row r="1327" spans="14:16">
      <c r="N1327" s="98"/>
      <c r="O1327" s="98"/>
      <c r="P1327" s="98"/>
    </row>
    <row r="1328" spans="14:16">
      <c r="N1328" s="98"/>
      <c r="O1328" s="98"/>
      <c r="P1328" s="98"/>
    </row>
    <row r="1329" spans="14:16">
      <c r="N1329" s="98"/>
      <c r="O1329" s="98"/>
      <c r="P1329" s="98"/>
    </row>
    <row r="1330" spans="14:16">
      <c r="N1330" s="98"/>
      <c r="O1330" s="98"/>
      <c r="P1330" s="98"/>
    </row>
    <row r="1331" spans="14:16">
      <c r="N1331" s="98"/>
      <c r="O1331" s="98"/>
      <c r="P1331" s="98"/>
    </row>
    <row r="1332" spans="14:16">
      <c r="N1332" s="98"/>
      <c r="O1332" s="98"/>
      <c r="P1332" s="98"/>
    </row>
    <row r="1333" spans="14:16">
      <c r="N1333" s="98"/>
      <c r="O1333" s="98"/>
      <c r="P1333" s="98"/>
    </row>
    <row r="1334" spans="14:16">
      <c r="N1334" s="98"/>
      <c r="O1334" s="98"/>
      <c r="P1334" s="98"/>
    </row>
    <row r="1335" spans="14:16">
      <c r="N1335" s="98"/>
      <c r="O1335" s="98"/>
      <c r="P1335" s="98"/>
    </row>
    <row r="1336" spans="14:16">
      <c r="N1336" s="98"/>
      <c r="O1336" s="98"/>
      <c r="P1336" s="98"/>
    </row>
    <row r="1337" spans="14:16">
      <c r="N1337" s="98"/>
      <c r="O1337" s="98"/>
      <c r="P1337" s="98"/>
    </row>
    <row r="1338" spans="14:16">
      <c r="N1338" s="98"/>
      <c r="O1338" s="98"/>
      <c r="P1338" s="98"/>
    </row>
    <row r="1339" spans="14:16">
      <c r="N1339" s="98"/>
      <c r="O1339" s="98"/>
      <c r="P1339" s="98"/>
    </row>
    <row r="1340" spans="14:16">
      <c r="N1340" s="98"/>
      <c r="O1340" s="98"/>
      <c r="P1340" s="98"/>
    </row>
    <row r="1341" spans="14:16">
      <c r="N1341" s="98"/>
      <c r="O1341" s="98"/>
      <c r="P1341" s="98"/>
    </row>
    <row r="1342" spans="14:16">
      <c r="N1342" s="98"/>
      <c r="O1342" s="98"/>
      <c r="P1342" s="98"/>
    </row>
    <row r="1343" spans="14:16">
      <c r="N1343" s="98"/>
      <c r="O1343" s="98"/>
      <c r="P1343" s="98"/>
    </row>
    <row r="1344" spans="14:16">
      <c r="N1344" s="98"/>
      <c r="O1344" s="98"/>
      <c r="P1344" s="98"/>
    </row>
    <row r="1345" spans="14:16">
      <c r="N1345" s="98"/>
      <c r="O1345" s="98"/>
      <c r="P1345" s="98"/>
    </row>
    <row r="1346" spans="14:16">
      <c r="N1346" s="98"/>
      <c r="O1346" s="98"/>
      <c r="P1346" s="98"/>
    </row>
    <row r="1347" spans="14:16">
      <c r="N1347" s="98"/>
      <c r="O1347" s="98"/>
      <c r="P1347" s="98"/>
    </row>
    <row r="1348" spans="14:16">
      <c r="N1348" s="98"/>
      <c r="O1348" s="98"/>
      <c r="P1348" s="98"/>
    </row>
    <row r="1349" spans="14:16">
      <c r="N1349" s="98"/>
      <c r="O1349" s="98"/>
      <c r="P1349" s="98"/>
    </row>
    <row r="1350" spans="14:16">
      <c r="N1350" s="98"/>
      <c r="O1350" s="98"/>
      <c r="P1350" s="98"/>
    </row>
    <row r="1351" spans="14:16">
      <c r="N1351" s="98"/>
      <c r="O1351" s="98"/>
      <c r="P1351" s="98"/>
    </row>
    <row r="1352" spans="14:16">
      <c r="N1352" s="98"/>
      <c r="O1352" s="98"/>
      <c r="P1352" s="98"/>
    </row>
    <row r="1353" spans="14:16">
      <c r="N1353" s="98"/>
      <c r="O1353" s="98"/>
      <c r="P1353" s="98"/>
    </row>
    <row r="1354" spans="14:16">
      <c r="N1354" s="98"/>
      <c r="O1354" s="98"/>
      <c r="P1354" s="98"/>
    </row>
    <row r="1355" spans="14:16">
      <c r="N1355" s="98"/>
      <c r="O1355" s="98"/>
      <c r="P1355" s="98"/>
    </row>
    <row r="1356" spans="14:16">
      <c r="N1356" s="98"/>
      <c r="O1356" s="98"/>
      <c r="P1356" s="98"/>
    </row>
    <row r="1357" spans="14:16">
      <c r="N1357" s="98"/>
      <c r="O1357" s="98"/>
      <c r="P1357" s="98"/>
    </row>
    <row r="1358" spans="14:16">
      <c r="N1358" s="98"/>
      <c r="O1358" s="98"/>
      <c r="P1358" s="98"/>
    </row>
    <row r="1359" spans="14:16">
      <c r="N1359" s="98"/>
      <c r="O1359" s="98"/>
      <c r="P1359" s="98"/>
    </row>
    <row r="1360" spans="14:16">
      <c r="N1360" s="98"/>
      <c r="O1360" s="98"/>
      <c r="P1360" s="98"/>
    </row>
    <row r="1361" spans="14:16">
      <c r="N1361" s="98"/>
      <c r="O1361" s="98"/>
      <c r="P1361" s="98"/>
    </row>
    <row r="1362" spans="14:16">
      <c r="N1362" s="98"/>
      <c r="O1362" s="98"/>
      <c r="P1362" s="98"/>
    </row>
    <row r="1363" spans="14:16">
      <c r="N1363" s="98"/>
      <c r="O1363" s="98"/>
      <c r="P1363" s="98"/>
    </row>
    <row r="1364" spans="14:16">
      <c r="N1364" s="98"/>
      <c r="O1364" s="98"/>
      <c r="P1364" s="98"/>
    </row>
    <row r="1365" spans="14:16">
      <c r="N1365" s="98"/>
      <c r="O1365" s="98"/>
      <c r="P1365" s="98"/>
    </row>
    <row r="1366" spans="14:16">
      <c r="N1366" s="98"/>
      <c r="O1366" s="98"/>
      <c r="P1366" s="98"/>
    </row>
    <row r="1367" spans="14:16">
      <c r="N1367" s="98"/>
      <c r="O1367" s="98"/>
      <c r="P1367" s="98"/>
    </row>
    <row r="1368" spans="14:16">
      <c r="N1368" s="98"/>
      <c r="O1368" s="98"/>
      <c r="P1368" s="98"/>
    </row>
    <row r="1369" spans="14:16">
      <c r="N1369" s="98"/>
      <c r="O1369" s="98"/>
      <c r="P1369" s="98"/>
    </row>
    <row r="1370" spans="14:16">
      <c r="N1370" s="98"/>
      <c r="O1370" s="98"/>
      <c r="P1370" s="98"/>
    </row>
    <row r="1371" spans="14:16">
      <c r="N1371" s="98"/>
      <c r="O1371" s="98"/>
      <c r="P1371" s="98"/>
    </row>
    <row r="1372" spans="14:16">
      <c r="N1372" s="98"/>
      <c r="O1372" s="98"/>
      <c r="P1372" s="98"/>
    </row>
    <row r="1373" spans="14:16">
      <c r="N1373" s="98"/>
      <c r="O1373" s="98"/>
      <c r="P1373" s="98"/>
    </row>
    <row r="1374" spans="14:16">
      <c r="N1374" s="98"/>
      <c r="O1374" s="98"/>
      <c r="P1374" s="98"/>
    </row>
    <row r="1375" spans="14:16">
      <c r="N1375" s="98"/>
      <c r="O1375" s="98"/>
      <c r="P1375" s="98"/>
    </row>
    <row r="1376" spans="14:16">
      <c r="N1376" s="98"/>
      <c r="O1376" s="98"/>
      <c r="P1376" s="98"/>
    </row>
    <row r="1377" spans="14:16">
      <c r="N1377" s="98"/>
      <c r="O1377" s="98"/>
      <c r="P1377" s="98"/>
    </row>
    <row r="1378" spans="14:16">
      <c r="N1378" s="98"/>
      <c r="O1378" s="98"/>
      <c r="P1378" s="98"/>
    </row>
    <row r="1379" spans="14:16">
      <c r="N1379" s="98"/>
      <c r="O1379" s="98"/>
      <c r="P1379" s="98"/>
    </row>
    <row r="1380" spans="14:16">
      <c r="N1380" s="98"/>
      <c r="O1380" s="98"/>
      <c r="P1380" s="98"/>
    </row>
    <row r="1381" spans="14:16">
      <c r="N1381" s="98"/>
      <c r="O1381" s="98"/>
      <c r="P1381" s="98"/>
    </row>
    <row r="1382" spans="14:16">
      <c r="N1382" s="98"/>
      <c r="O1382" s="98"/>
      <c r="P1382" s="98"/>
    </row>
    <row r="1383" spans="14:16">
      <c r="N1383" s="98"/>
      <c r="O1383" s="98"/>
      <c r="P1383" s="98"/>
    </row>
    <row r="1384" spans="14:16">
      <c r="N1384" s="98"/>
      <c r="O1384" s="98"/>
      <c r="P1384" s="98"/>
    </row>
    <row r="1385" spans="14:16">
      <c r="N1385" s="98"/>
      <c r="O1385" s="98"/>
      <c r="P1385" s="98"/>
    </row>
    <row r="1386" spans="14:16">
      <c r="N1386" s="98"/>
      <c r="O1386" s="98"/>
      <c r="P1386" s="98"/>
    </row>
    <row r="1387" spans="14:16">
      <c r="N1387" s="98"/>
      <c r="O1387" s="98"/>
      <c r="P1387" s="98"/>
    </row>
    <row r="1388" spans="14:16">
      <c r="N1388" s="98"/>
      <c r="O1388" s="98"/>
      <c r="P1388" s="98"/>
    </row>
    <row r="1389" spans="14:16">
      <c r="N1389" s="98"/>
      <c r="O1389" s="98"/>
      <c r="P1389" s="98"/>
    </row>
    <row r="1390" spans="14:16">
      <c r="N1390" s="98"/>
      <c r="O1390" s="98"/>
      <c r="P1390" s="98"/>
    </row>
    <row r="1391" spans="14:16">
      <c r="N1391" s="98"/>
      <c r="O1391" s="98"/>
      <c r="P1391" s="98"/>
    </row>
    <row r="1392" spans="14:16">
      <c r="N1392" s="98"/>
      <c r="O1392" s="98"/>
      <c r="P1392" s="98"/>
    </row>
    <row r="1393" spans="14:16">
      <c r="N1393" s="98"/>
      <c r="O1393" s="98"/>
      <c r="P1393" s="98"/>
    </row>
    <row r="1394" spans="14:16">
      <c r="N1394" s="98"/>
      <c r="O1394" s="98"/>
      <c r="P1394" s="98"/>
    </row>
    <row r="1395" spans="14:16">
      <c r="N1395" s="98"/>
      <c r="O1395" s="98"/>
      <c r="P1395" s="98"/>
    </row>
    <row r="1396" spans="14:16">
      <c r="N1396" s="98"/>
      <c r="O1396" s="98"/>
      <c r="P1396" s="98"/>
    </row>
    <row r="1397" spans="14:16">
      <c r="N1397" s="98"/>
      <c r="O1397" s="98"/>
      <c r="P1397" s="98"/>
    </row>
    <row r="1398" spans="14:16">
      <c r="N1398" s="98"/>
      <c r="O1398" s="98"/>
      <c r="P1398" s="98"/>
    </row>
    <row r="1399" spans="14:16">
      <c r="N1399" s="98"/>
      <c r="O1399" s="98"/>
      <c r="P1399" s="98"/>
    </row>
    <row r="1400" spans="14:16">
      <c r="N1400" s="98"/>
      <c r="O1400" s="98"/>
      <c r="P1400" s="98"/>
    </row>
    <row r="1401" spans="14:16">
      <c r="N1401" s="98"/>
      <c r="O1401" s="98"/>
      <c r="P1401" s="98"/>
    </row>
    <row r="1402" spans="14:16">
      <c r="N1402" s="98"/>
      <c r="O1402" s="98"/>
      <c r="P1402" s="98"/>
    </row>
    <row r="1403" spans="14:16">
      <c r="N1403" s="98"/>
      <c r="O1403" s="98"/>
      <c r="P1403" s="98"/>
    </row>
    <row r="1404" spans="14:16">
      <c r="N1404" s="98"/>
      <c r="O1404" s="98"/>
      <c r="P1404" s="98"/>
    </row>
    <row r="1405" spans="14:16">
      <c r="N1405" s="98"/>
      <c r="O1405" s="98"/>
      <c r="P1405" s="98"/>
    </row>
    <row r="1406" spans="14:16">
      <c r="N1406" s="98"/>
      <c r="O1406" s="98"/>
      <c r="P1406" s="98"/>
    </row>
    <row r="1407" spans="14:16">
      <c r="N1407" s="98"/>
      <c r="O1407" s="98"/>
      <c r="P1407" s="98"/>
    </row>
    <row r="1408" spans="14:16">
      <c r="N1408" s="98"/>
      <c r="O1408" s="98"/>
      <c r="P1408" s="98"/>
    </row>
    <row r="1409" spans="14:16">
      <c r="N1409" s="98"/>
      <c r="O1409" s="98"/>
      <c r="P1409" s="98"/>
    </row>
    <row r="1410" spans="14:16">
      <c r="N1410" s="98"/>
      <c r="O1410" s="98"/>
      <c r="P1410" s="98"/>
    </row>
    <row r="1411" spans="14:16">
      <c r="N1411" s="98"/>
      <c r="O1411" s="98"/>
      <c r="P1411" s="98"/>
    </row>
    <row r="1412" spans="14:16">
      <c r="N1412" s="98"/>
      <c r="O1412" s="98"/>
      <c r="P1412" s="98"/>
    </row>
    <row r="1413" spans="14:16">
      <c r="N1413" s="98"/>
      <c r="O1413" s="98"/>
      <c r="P1413" s="98"/>
    </row>
    <row r="1414" spans="14:16">
      <c r="N1414" s="98"/>
      <c r="O1414" s="98"/>
      <c r="P1414" s="98"/>
    </row>
    <row r="1415" spans="14:16">
      <c r="N1415" s="98"/>
      <c r="O1415" s="98"/>
      <c r="P1415" s="98"/>
    </row>
    <row r="1416" spans="14:16">
      <c r="N1416" s="98"/>
      <c r="O1416" s="98"/>
      <c r="P1416" s="98"/>
    </row>
    <row r="1417" spans="14:16">
      <c r="N1417" s="98"/>
      <c r="O1417" s="98"/>
      <c r="P1417" s="98"/>
    </row>
    <row r="1418" spans="14:16">
      <c r="N1418" s="98"/>
      <c r="O1418" s="98"/>
      <c r="P1418" s="98"/>
    </row>
    <row r="1419" spans="14:16">
      <c r="N1419" s="98"/>
      <c r="O1419" s="98"/>
      <c r="P1419" s="98"/>
    </row>
    <row r="1420" spans="14:16">
      <c r="N1420" s="98"/>
      <c r="O1420" s="98"/>
      <c r="P1420" s="98"/>
    </row>
    <row r="1421" spans="14:16">
      <c r="N1421" s="98"/>
      <c r="O1421" s="98"/>
      <c r="P1421" s="98"/>
    </row>
    <row r="1422" spans="14:16">
      <c r="N1422" s="98"/>
      <c r="O1422" s="98"/>
      <c r="P1422" s="98"/>
    </row>
    <row r="1423" spans="14:16">
      <c r="N1423" s="98"/>
      <c r="O1423" s="98"/>
      <c r="P1423" s="98"/>
    </row>
    <row r="1424" spans="14:16">
      <c r="N1424" s="98"/>
      <c r="O1424" s="98"/>
      <c r="P1424" s="98"/>
    </row>
    <row r="1425" spans="14:16">
      <c r="N1425" s="98"/>
      <c r="O1425" s="98"/>
      <c r="P1425" s="98"/>
    </row>
    <row r="1426" spans="14:16">
      <c r="N1426" s="98"/>
      <c r="O1426" s="98"/>
      <c r="P1426" s="98"/>
    </row>
    <row r="1427" spans="14:16">
      <c r="N1427" s="98"/>
      <c r="O1427" s="98"/>
      <c r="P1427" s="98"/>
    </row>
    <row r="1428" spans="14:16">
      <c r="N1428" s="98"/>
      <c r="O1428" s="98"/>
      <c r="P1428" s="98"/>
    </row>
    <row r="1429" spans="14:16">
      <c r="N1429" s="98"/>
      <c r="O1429" s="98"/>
      <c r="P1429" s="98"/>
    </row>
    <row r="1430" spans="14:16">
      <c r="N1430" s="98"/>
      <c r="O1430" s="98"/>
      <c r="P1430" s="98"/>
    </row>
    <row r="1431" spans="14:16">
      <c r="N1431" s="98"/>
      <c r="O1431" s="98"/>
      <c r="P1431" s="98"/>
    </row>
    <row r="1432" spans="14:16">
      <c r="N1432" s="98"/>
      <c r="O1432" s="98"/>
      <c r="P1432" s="98"/>
    </row>
    <row r="1433" spans="14:16">
      <c r="N1433" s="98"/>
      <c r="O1433" s="98"/>
      <c r="P1433" s="98"/>
    </row>
    <row r="1434" spans="14:16">
      <c r="N1434" s="98"/>
      <c r="O1434" s="98"/>
      <c r="P1434" s="98"/>
    </row>
    <row r="1435" spans="14:16">
      <c r="N1435" s="98"/>
      <c r="O1435" s="98"/>
      <c r="P1435" s="98"/>
    </row>
    <row r="1436" spans="14:16">
      <c r="N1436" s="98"/>
      <c r="O1436" s="98"/>
      <c r="P1436" s="98"/>
    </row>
    <row r="1437" spans="14:16">
      <c r="N1437" s="98"/>
      <c r="O1437" s="98"/>
      <c r="P1437" s="98"/>
    </row>
    <row r="1438" spans="14:16">
      <c r="N1438" s="98"/>
      <c r="O1438" s="98"/>
      <c r="P1438" s="98"/>
    </row>
    <row r="1439" spans="14:16">
      <c r="N1439" s="98"/>
      <c r="O1439" s="98"/>
      <c r="P1439" s="98"/>
    </row>
    <row r="1440" spans="14:16">
      <c r="N1440" s="98"/>
      <c r="O1440" s="98"/>
      <c r="P1440" s="98"/>
    </row>
    <row r="1441" spans="14:16">
      <c r="N1441" s="98"/>
      <c r="O1441" s="98"/>
      <c r="P1441" s="98"/>
    </row>
    <row r="1442" spans="14:16">
      <c r="N1442" s="98"/>
      <c r="O1442" s="98"/>
      <c r="P1442" s="98"/>
    </row>
    <row r="1443" spans="14:16">
      <c r="N1443" s="98"/>
      <c r="O1443" s="98"/>
      <c r="P1443" s="98"/>
    </row>
    <row r="1444" spans="14:16">
      <c r="N1444" s="98"/>
      <c r="O1444" s="98"/>
      <c r="P1444" s="98"/>
    </row>
    <row r="1445" spans="14:16">
      <c r="N1445" s="98"/>
      <c r="O1445" s="98"/>
      <c r="P1445" s="98"/>
    </row>
    <row r="1446" spans="14:16">
      <c r="N1446" s="98"/>
      <c r="O1446" s="98"/>
      <c r="P1446" s="98"/>
    </row>
    <row r="1447" spans="14:16">
      <c r="N1447" s="98"/>
      <c r="O1447" s="98"/>
      <c r="P1447" s="98"/>
    </row>
    <row r="1448" spans="14:16">
      <c r="N1448" s="98"/>
      <c r="O1448" s="98"/>
      <c r="P1448" s="98"/>
    </row>
    <row r="1449" spans="14:16">
      <c r="N1449" s="98"/>
      <c r="O1449" s="98"/>
      <c r="P1449" s="98"/>
    </row>
    <row r="1450" spans="14:16">
      <c r="N1450" s="98"/>
      <c r="O1450" s="98"/>
      <c r="P1450" s="98"/>
    </row>
    <row r="1451" spans="14:16">
      <c r="N1451" s="98"/>
      <c r="O1451" s="98"/>
      <c r="P1451" s="98"/>
    </row>
    <row r="1452" spans="14:16">
      <c r="N1452" s="98"/>
      <c r="O1452" s="98"/>
      <c r="P1452" s="98"/>
    </row>
    <row r="1453" spans="14:16">
      <c r="N1453" s="98"/>
      <c r="O1453" s="98"/>
      <c r="P1453" s="98"/>
    </row>
    <row r="1454" spans="14:16">
      <c r="N1454" s="98"/>
      <c r="O1454" s="98"/>
      <c r="P1454" s="98"/>
    </row>
    <row r="1455" spans="14:16">
      <c r="N1455" s="98"/>
      <c r="O1455" s="98"/>
      <c r="P1455" s="98"/>
    </row>
    <row r="1456" spans="14:16">
      <c r="N1456" s="98"/>
      <c r="O1456" s="98"/>
      <c r="P1456" s="98"/>
    </row>
    <row r="1457" spans="14:16">
      <c r="N1457" s="98"/>
      <c r="O1457" s="98"/>
      <c r="P1457" s="98"/>
    </row>
    <row r="1458" spans="14:16">
      <c r="N1458" s="98"/>
      <c r="O1458" s="98"/>
      <c r="P1458" s="98"/>
    </row>
    <row r="1459" spans="14:16">
      <c r="N1459" s="98"/>
      <c r="O1459" s="98"/>
      <c r="P1459" s="98"/>
    </row>
    <row r="1460" spans="14:16">
      <c r="N1460" s="98"/>
      <c r="O1460" s="98"/>
      <c r="P1460" s="98"/>
    </row>
    <row r="1461" spans="14:16">
      <c r="N1461" s="98"/>
      <c r="O1461" s="98"/>
      <c r="P1461" s="98"/>
    </row>
    <row r="1462" spans="14:16">
      <c r="N1462" s="98"/>
      <c r="O1462" s="98"/>
      <c r="P1462" s="98"/>
    </row>
    <row r="1463" spans="14:16">
      <c r="N1463" s="98"/>
      <c r="O1463" s="98"/>
      <c r="P1463" s="98"/>
    </row>
    <row r="1464" spans="14:16">
      <c r="N1464" s="98"/>
      <c r="O1464" s="98"/>
      <c r="P1464" s="98"/>
    </row>
    <row r="1465" spans="14:16">
      <c r="N1465" s="98"/>
      <c r="O1465" s="98"/>
      <c r="P1465" s="98"/>
    </row>
    <row r="1466" spans="14:16">
      <c r="N1466" s="98"/>
      <c r="O1466" s="98"/>
      <c r="P1466" s="98"/>
    </row>
    <row r="1467" spans="14:16">
      <c r="N1467" s="98"/>
      <c r="O1467" s="98"/>
      <c r="P1467" s="98"/>
    </row>
    <row r="1468" spans="14:16">
      <c r="N1468" s="98"/>
      <c r="O1468" s="98"/>
      <c r="P1468" s="98"/>
    </row>
    <row r="1469" spans="14:16">
      <c r="N1469" s="98"/>
      <c r="O1469" s="98"/>
      <c r="P1469" s="98"/>
    </row>
    <row r="1470" spans="14:16">
      <c r="N1470" s="98"/>
      <c r="O1470" s="98"/>
      <c r="P1470" s="98"/>
    </row>
    <row r="1471" spans="14:16">
      <c r="N1471" s="98"/>
      <c r="O1471" s="98"/>
      <c r="P1471" s="98"/>
    </row>
    <row r="1472" spans="14:16">
      <c r="N1472" s="98"/>
      <c r="O1472" s="98"/>
      <c r="P1472" s="98"/>
    </row>
    <row r="1473" spans="14:16">
      <c r="N1473" s="98"/>
      <c r="O1473" s="98"/>
      <c r="P1473" s="98"/>
    </row>
    <row r="1474" spans="14:16">
      <c r="N1474" s="98"/>
      <c r="O1474" s="98"/>
      <c r="P1474" s="98"/>
    </row>
    <row r="1475" spans="14:16">
      <c r="N1475" s="98"/>
      <c r="O1475" s="98"/>
      <c r="P1475" s="98"/>
    </row>
    <row r="1476" spans="14:16">
      <c r="N1476" s="98"/>
      <c r="O1476" s="98"/>
      <c r="P1476" s="98"/>
    </row>
    <row r="1477" spans="14:16">
      <c r="N1477" s="98"/>
      <c r="O1477" s="98"/>
      <c r="P1477" s="98"/>
    </row>
    <row r="1478" spans="14:16">
      <c r="N1478" s="98"/>
      <c r="O1478" s="98"/>
      <c r="P1478" s="98"/>
    </row>
    <row r="1479" spans="14:16">
      <c r="N1479" s="98"/>
      <c r="O1479" s="98"/>
      <c r="P1479" s="98"/>
    </row>
    <row r="1480" spans="14:16">
      <c r="N1480" s="98"/>
      <c r="O1480" s="98"/>
      <c r="P1480" s="98"/>
    </row>
    <row r="1481" spans="14:16">
      <c r="N1481" s="98"/>
      <c r="O1481" s="98"/>
      <c r="P1481" s="98"/>
    </row>
    <row r="1482" spans="14:16">
      <c r="N1482" s="98"/>
      <c r="O1482" s="98"/>
      <c r="P1482" s="98"/>
    </row>
    <row r="1483" spans="14:16">
      <c r="N1483" s="98"/>
      <c r="O1483" s="98"/>
      <c r="P1483" s="98"/>
    </row>
    <row r="1484" spans="14:16">
      <c r="N1484" s="98"/>
      <c r="O1484" s="98"/>
      <c r="P1484" s="98"/>
    </row>
    <row r="1485" spans="14:16">
      <c r="N1485" s="98"/>
      <c r="O1485" s="98"/>
      <c r="P1485" s="98"/>
    </row>
    <row r="1486" spans="14:16">
      <c r="N1486" s="98"/>
      <c r="O1486" s="98"/>
      <c r="P1486" s="98"/>
    </row>
    <row r="1487" spans="14:16">
      <c r="N1487" s="98"/>
      <c r="O1487" s="98"/>
      <c r="P1487" s="98"/>
    </row>
    <row r="1488" spans="14:16">
      <c r="N1488" s="98"/>
      <c r="O1488" s="98"/>
      <c r="P1488" s="98"/>
    </row>
    <row r="1489" spans="14:16">
      <c r="N1489" s="98"/>
      <c r="O1489" s="98"/>
      <c r="P1489" s="98"/>
    </row>
    <row r="1490" spans="14:16">
      <c r="N1490" s="98"/>
      <c r="O1490" s="98"/>
      <c r="P1490" s="98"/>
    </row>
    <row r="1491" spans="14:16">
      <c r="N1491" s="98"/>
      <c r="O1491" s="98"/>
      <c r="P1491" s="98"/>
    </row>
    <row r="1492" spans="14:16">
      <c r="N1492" s="98"/>
      <c r="O1492" s="98"/>
      <c r="P1492" s="98"/>
    </row>
    <row r="1493" spans="14:16">
      <c r="N1493" s="98"/>
      <c r="O1493" s="98"/>
      <c r="P1493" s="98"/>
    </row>
    <row r="1494" spans="14:16">
      <c r="N1494" s="98"/>
      <c r="O1494" s="98"/>
      <c r="P1494" s="98"/>
    </row>
  </sheetData>
  <mergeCells count="98">
    <mergeCell ref="A3:AL3"/>
    <mergeCell ref="Z7:AB7"/>
    <mergeCell ref="A2:AR2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A33:C35"/>
    <mergeCell ref="AL7:AN7"/>
    <mergeCell ref="A17:C19"/>
    <mergeCell ref="W7:Y7"/>
    <mergeCell ref="K7:M7"/>
    <mergeCell ref="N7:P7"/>
    <mergeCell ref="Q7:S7"/>
    <mergeCell ref="A10:C12"/>
    <mergeCell ref="H7:J7"/>
    <mergeCell ref="T7:V7"/>
    <mergeCell ref="AC7:AE7"/>
    <mergeCell ref="AF7:AH7"/>
    <mergeCell ref="AI7:AK7"/>
    <mergeCell ref="A46:A48"/>
    <mergeCell ref="A23:C25"/>
    <mergeCell ref="A26:AR26"/>
    <mergeCell ref="A36:AR36"/>
    <mergeCell ref="A40:A42"/>
    <mergeCell ref="AR33:AR35"/>
    <mergeCell ref="A27:A29"/>
    <mergeCell ref="B27:B29"/>
    <mergeCell ref="C27:C29"/>
    <mergeCell ref="AR27:AR29"/>
    <mergeCell ref="B40:B42"/>
    <mergeCell ref="C40:C42"/>
    <mergeCell ref="A30:A32"/>
    <mergeCell ref="B30:B32"/>
    <mergeCell ref="C30:C32"/>
    <mergeCell ref="AR30:AR32"/>
    <mergeCell ref="A64:AR64"/>
    <mergeCell ref="AR10:AR12"/>
    <mergeCell ref="A13:AR13"/>
    <mergeCell ref="A14:C16"/>
    <mergeCell ref="A20:C22"/>
    <mergeCell ref="A61:C63"/>
    <mergeCell ref="AR40:AR42"/>
    <mergeCell ref="A49:A51"/>
    <mergeCell ref="B49:B51"/>
    <mergeCell ref="B43:B45"/>
    <mergeCell ref="C43:C45"/>
    <mergeCell ref="AR43:AR45"/>
    <mergeCell ref="A43:A45"/>
    <mergeCell ref="AR46:AR48"/>
    <mergeCell ref="AR49:AR51"/>
    <mergeCell ref="C49:C51"/>
    <mergeCell ref="A58:A60"/>
    <mergeCell ref="B84:V84"/>
    <mergeCell ref="AR75:AR77"/>
    <mergeCell ref="B55:B57"/>
    <mergeCell ref="C55:C57"/>
    <mergeCell ref="C68:C70"/>
    <mergeCell ref="AR68:AR70"/>
    <mergeCell ref="A71:C73"/>
    <mergeCell ref="A55:A57"/>
    <mergeCell ref="A74:AR74"/>
    <mergeCell ref="A75:C77"/>
    <mergeCell ref="A65:A67"/>
    <mergeCell ref="B65:B67"/>
    <mergeCell ref="C65:C67"/>
    <mergeCell ref="AR65:AR67"/>
    <mergeCell ref="AR71:AR73"/>
    <mergeCell ref="AR14:AR16"/>
    <mergeCell ref="AR17:AR19"/>
    <mergeCell ref="AR20:AR22"/>
    <mergeCell ref="AR23:AR25"/>
    <mergeCell ref="A68:A70"/>
    <mergeCell ref="B68:B70"/>
    <mergeCell ref="A37:A39"/>
    <mergeCell ref="B37:B39"/>
    <mergeCell ref="C37:C39"/>
    <mergeCell ref="A52:A54"/>
    <mergeCell ref="B52:B54"/>
    <mergeCell ref="C52:C54"/>
    <mergeCell ref="AR61:AR63"/>
    <mergeCell ref="B58:B60"/>
    <mergeCell ref="C58:C60"/>
    <mergeCell ref="AR58:AR60"/>
    <mergeCell ref="AR55:AR57"/>
    <mergeCell ref="AR37:AR39"/>
    <mergeCell ref="AR52:AR54"/>
    <mergeCell ref="B46:B48"/>
    <mergeCell ref="C46:C48"/>
  </mergeCells>
  <pageMargins left="0.59055118110236227" right="0.59055118110236227" top="0.47244094488188981" bottom="0.39370078740157483" header="0" footer="0"/>
  <pageSetup paperSize="9" scale="37" fitToWidth="2" fitToHeight="3" orientation="landscape" r:id="rId1"/>
  <headerFooter>
    <oddFooter>&amp;C&amp;"Times New Roman,обычный"&amp;8Страница  &amp;P из &amp;N</oddFooter>
  </headerFooter>
  <rowBreaks count="2" manualBreakCount="2">
    <brk id="35" max="43" man="1"/>
    <brk id="73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9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Q18" sqref="Q18"/>
    </sheetView>
  </sheetViews>
  <sheetFormatPr defaultRowHeight="15"/>
  <cols>
    <col min="1" max="1" width="6.7109375" style="109" customWidth="1"/>
    <col min="2" max="2" width="43.28515625" style="110" customWidth="1"/>
    <col min="3" max="3" width="21.5703125" style="110" customWidth="1"/>
    <col min="4" max="18" width="10.7109375" style="110" customWidth="1"/>
    <col min="19" max="19" width="9.140625" style="110"/>
    <col min="20" max="20" width="14.42578125" style="110" customWidth="1"/>
    <col min="21" max="16384" width="9.140625" style="110"/>
  </cols>
  <sheetData>
    <row r="2" spans="1:21" s="103" customFormat="1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21" s="133" customFormat="1" ht="39" customHeight="1">
      <c r="A3" s="132"/>
      <c r="B3" s="400" t="s">
        <v>321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21" s="400" customFormat="1" ht="21" customHeight="1">
      <c r="A4" s="400" t="s">
        <v>271</v>
      </c>
    </row>
    <row r="5" spans="1:21" s="133" customFormat="1" ht="18.75">
      <c r="A5" s="134"/>
    </row>
    <row r="6" spans="1:21" s="135" customFormat="1" ht="25.5" customHeight="1">
      <c r="A6" s="395" t="s">
        <v>0</v>
      </c>
      <c r="B6" s="392" t="s">
        <v>42</v>
      </c>
      <c r="C6" s="392" t="s">
        <v>266</v>
      </c>
      <c r="D6" s="403" t="s">
        <v>293</v>
      </c>
      <c r="E6" s="403"/>
      <c r="F6" s="403"/>
      <c r="G6" s="403" t="s">
        <v>256</v>
      </c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137"/>
    </row>
    <row r="7" spans="1:21" s="135" customFormat="1" ht="75" customHeight="1">
      <c r="A7" s="396"/>
      <c r="B7" s="393"/>
      <c r="C7" s="393"/>
      <c r="D7" s="403"/>
      <c r="E7" s="403"/>
      <c r="F7" s="403"/>
      <c r="G7" s="401" t="s">
        <v>286</v>
      </c>
      <c r="H7" s="401"/>
      <c r="I7" s="401"/>
      <c r="J7" s="401" t="s">
        <v>287</v>
      </c>
      <c r="K7" s="401"/>
      <c r="L7" s="401"/>
      <c r="M7" s="401" t="s">
        <v>288</v>
      </c>
      <c r="N7" s="401"/>
      <c r="O7" s="401"/>
      <c r="P7" s="401" t="s">
        <v>289</v>
      </c>
      <c r="Q7" s="401"/>
      <c r="R7" s="401"/>
      <c r="S7" s="402" t="s">
        <v>280</v>
      </c>
      <c r="T7" s="402"/>
      <c r="U7" s="137"/>
    </row>
    <row r="8" spans="1:21" s="135" customFormat="1" ht="18.75">
      <c r="A8" s="397"/>
      <c r="B8" s="394"/>
      <c r="C8" s="394"/>
      <c r="D8" s="159" t="s">
        <v>20</v>
      </c>
      <c r="E8" s="159" t="s">
        <v>21</v>
      </c>
      <c r="F8" s="159" t="s">
        <v>19</v>
      </c>
      <c r="G8" s="159" t="s">
        <v>20</v>
      </c>
      <c r="H8" s="159" t="s">
        <v>21</v>
      </c>
      <c r="I8" s="159" t="s">
        <v>19</v>
      </c>
      <c r="J8" s="159" t="s">
        <v>20</v>
      </c>
      <c r="K8" s="159" t="s">
        <v>21</v>
      </c>
      <c r="L8" s="159" t="s">
        <v>19</v>
      </c>
      <c r="M8" s="159" t="s">
        <v>20</v>
      </c>
      <c r="N8" s="159" t="s">
        <v>21</v>
      </c>
      <c r="O8" s="159" t="s">
        <v>19</v>
      </c>
      <c r="P8" s="159" t="s">
        <v>20</v>
      </c>
      <c r="Q8" s="159" t="s">
        <v>21</v>
      </c>
      <c r="R8" s="159" t="s">
        <v>19</v>
      </c>
      <c r="S8" s="402"/>
      <c r="T8" s="402"/>
      <c r="U8" s="137"/>
    </row>
    <row r="9" spans="1:21" s="133" customFormat="1" ht="24.75" customHeight="1">
      <c r="A9" s="391" t="s">
        <v>257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8"/>
      <c r="T9" s="398"/>
      <c r="U9" s="137"/>
    </row>
    <row r="10" spans="1:21" s="133" customFormat="1" ht="70.5" customHeight="1">
      <c r="A10" s="162">
        <v>1</v>
      </c>
      <c r="B10" s="160" t="s">
        <v>295</v>
      </c>
      <c r="C10" s="139">
        <v>97</v>
      </c>
      <c r="D10" s="140">
        <v>98</v>
      </c>
      <c r="E10" s="140">
        <v>0</v>
      </c>
      <c r="F10" s="161">
        <v>0</v>
      </c>
      <c r="G10" s="140">
        <v>98</v>
      </c>
      <c r="H10" s="140">
        <v>98</v>
      </c>
      <c r="I10" s="138">
        <v>0</v>
      </c>
      <c r="J10" s="140">
        <v>98</v>
      </c>
      <c r="K10" s="140">
        <v>0</v>
      </c>
      <c r="L10" s="138">
        <v>0</v>
      </c>
      <c r="M10" s="140">
        <v>98</v>
      </c>
      <c r="N10" s="140">
        <v>0</v>
      </c>
      <c r="O10" s="140">
        <v>0</v>
      </c>
      <c r="P10" s="140">
        <v>98</v>
      </c>
      <c r="Q10" s="140">
        <v>0</v>
      </c>
      <c r="R10" s="140">
        <v>0</v>
      </c>
      <c r="S10" s="399"/>
      <c r="T10" s="399"/>
    </row>
    <row r="11" spans="1:21" s="133" customFormat="1" ht="63" customHeight="1">
      <c r="A11" s="162">
        <v>2</v>
      </c>
      <c r="B11" s="160" t="s">
        <v>296</v>
      </c>
      <c r="C11" s="139">
        <v>100</v>
      </c>
      <c r="D11" s="140">
        <v>100</v>
      </c>
      <c r="E11" s="140">
        <v>0</v>
      </c>
      <c r="F11" s="161">
        <v>0</v>
      </c>
      <c r="G11" s="140">
        <v>100</v>
      </c>
      <c r="H11" s="140">
        <v>100</v>
      </c>
      <c r="I11" s="138">
        <v>0</v>
      </c>
      <c r="J11" s="140">
        <v>100</v>
      </c>
      <c r="K11" s="140">
        <v>0</v>
      </c>
      <c r="L11" s="138">
        <v>0</v>
      </c>
      <c r="M11" s="140">
        <v>100</v>
      </c>
      <c r="N11" s="140">
        <v>0</v>
      </c>
      <c r="O11" s="140">
        <v>0</v>
      </c>
      <c r="P11" s="140">
        <v>100</v>
      </c>
      <c r="Q11" s="140">
        <v>0</v>
      </c>
      <c r="R11" s="140">
        <v>0</v>
      </c>
      <c r="S11" s="399"/>
      <c r="T11" s="399"/>
    </row>
    <row r="12" spans="1:21" s="131" customFormat="1" ht="18.7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</row>
    <row r="13" spans="1:21" s="131" customFormat="1" ht="18.75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pans="1:21" s="131" customFormat="1" ht="20.25">
      <c r="A14" s="389" t="s">
        <v>282</v>
      </c>
      <c r="B14" s="390"/>
      <c r="C14" s="39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21" s="131" customFormat="1" ht="20.25">
      <c r="A15" s="141"/>
      <c r="B15" s="142"/>
      <c r="C15" s="143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pans="1:21" s="131" customFormat="1" ht="20.25">
      <c r="A16" s="141"/>
      <c r="B16" s="142"/>
      <c r="C16" s="143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</row>
    <row r="17" spans="1:46" s="101" customFormat="1" ht="24.75" customHeight="1">
      <c r="A17" s="388" t="s">
        <v>270</v>
      </c>
      <c r="B17" s="388"/>
      <c r="C17" s="38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s="101" customFormat="1" ht="58.5" customHeight="1">
      <c r="A18" s="144"/>
      <c r="B18" s="117" t="s">
        <v>272</v>
      </c>
      <c r="C18" s="117"/>
      <c r="D18" s="105"/>
      <c r="E18" s="105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4"/>
      <c r="Q18" s="104"/>
      <c r="R18" s="104"/>
      <c r="S18" s="104"/>
      <c r="T18" s="104"/>
      <c r="U18" s="104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4"/>
      <c r="AL18" s="104"/>
      <c r="AM18" s="104"/>
      <c r="AN18" s="107"/>
      <c r="AO18" s="107"/>
      <c r="AP18" s="107"/>
    </row>
    <row r="19" spans="1:46" s="36" customFormat="1">
      <c r="A19" s="102"/>
      <c r="B19" s="110"/>
    </row>
  </sheetData>
  <mergeCells count="18">
    <mergeCell ref="S9:T9"/>
    <mergeCell ref="S10:T10"/>
    <mergeCell ref="S11:T11"/>
    <mergeCell ref="A4:XFD4"/>
    <mergeCell ref="B3:R3"/>
    <mergeCell ref="G7:I7"/>
    <mergeCell ref="J7:L7"/>
    <mergeCell ref="M7:O7"/>
    <mergeCell ref="P7:R7"/>
    <mergeCell ref="S7:T8"/>
    <mergeCell ref="G6:T6"/>
    <mergeCell ref="D6:F7"/>
    <mergeCell ref="A17:C17"/>
    <mergeCell ref="A14:C14"/>
    <mergeCell ref="A9:R9"/>
    <mergeCell ref="C6:C8"/>
    <mergeCell ref="B6:B8"/>
    <mergeCell ref="A6:A8"/>
  </mergeCells>
  <pageMargins left="0.59055118110236227" right="0.59055118110236227" top="0.98425196850393704" bottom="0.59055118110236227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2024-02-05T05:39:08Z</cp:lastPrinted>
  <dcterms:created xsi:type="dcterms:W3CDTF">2011-05-17T05:04:33Z</dcterms:created>
  <dcterms:modified xsi:type="dcterms:W3CDTF">2024-05-02T06:32:59Z</dcterms:modified>
</cp:coreProperties>
</file>